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江津工業高等学校\分掌\教務\private\R05\R05_オープンスクール\03中学校送付\"/>
    </mc:Choice>
  </mc:AlternateContent>
  <bookViews>
    <workbookView xWindow="600" yWindow="120" windowWidth="19395" windowHeight="7830"/>
  </bookViews>
  <sheets>
    <sheet name="参加希望者名簿（入力）" sheetId="5" r:id="rId1"/>
    <sheet name="参加者名簿処理用" sheetId="6" state="hidden" r:id="rId2"/>
    <sheet name="リスト用" sheetId="3" state="hidden" r:id="rId3"/>
    <sheet name="中学校一覧" sheetId="8" state="hidden" r:id="rId4"/>
  </sheets>
  <definedNames>
    <definedName name="_xlnm.Print_Area" localSheetId="0">'参加希望者名簿（入力）'!$A$1:$J$47</definedName>
  </definedNames>
  <calcPr calcId="162913"/>
</workbook>
</file>

<file path=xl/calcChain.xml><?xml version="1.0" encoding="utf-8"?>
<calcChain xmlns="http://schemas.openxmlformats.org/spreadsheetml/2006/main">
  <c r="B18" i="5" l="1"/>
  <c r="B19" i="5" s="1"/>
  <c r="B20" i="5" s="1"/>
  <c r="B21" i="5" s="1"/>
  <c r="B22" i="5"/>
  <c r="G22" i="5" s="1"/>
  <c r="B23" i="5"/>
  <c r="G23" i="5" s="1"/>
  <c r="B24" i="5"/>
  <c r="G24" i="5" s="1"/>
  <c r="B25" i="5"/>
  <c r="G25" i="5" s="1"/>
  <c r="B26" i="5"/>
  <c r="G26" i="5" s="1"/>
  <c r="B27" i="5"/>
  <c r="G27" i="5" s="1"/>
  <c r="B28" i="5"/>
  <c r="G28" i="5" s="1"/>
  <c r="B29" i="5"/>
  <c r="G29" i="5" s="1"/>
  <c r="B30" i="5"/>
  <c r="G30" i="5" s="1"/>
  <c r="B31" i="5"/>
  <c r="G31" i="5" s="1"/>
  <c r="B32" i="5"/>
  <c r="G32" i="5" s="1"/>
  <c r="B33" i="5"/>
  <c r="G33" i="5" s="1"/>
  <c r="B34" i="5"/>
  <c r="G34" i="5" s="1"/>
  <c r="B35" i="5"/>
  <c r="G35" i="5" s="1"/>
  <c r="B36" i="5"/>
  <c r="G36" i="5" s="1"/>
  <c r="B37" i="5"/>
  <c r="G37" i="5" s="1"/>
  <c r="B38" i="5"/>
  <c r="G38" i="5" s="1"/>
  <c r="B39" i="5"/>
  <c r="G39" i="5" s="1"/>
  <c r="B40" i="5"/>
  <c r="G40" i="5" s="1"/>
  <c r="B17" i="5"/>
  <c r="E5" i="5"/>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2" i="8"/>
  <c r="J2" i="6" l="1"/>
  <c r="E2" i="6" l="1"/>
  <c r="K2" i="6" s="1"/>
  <c r="F2" i="6"/>
  <c r="G2" i="6"/>
  <c r="H2" i="6"/>
  <c r="I2" i="6"/>
  <c r="E9" i="6"/>
  <c r="E4" i="6"/>
  <c r="K4" i="6" s="1"/>
  <c r="F4" i="6"/>
  <c r="G4" i="6"/>
  <c r="H4" i="6"/>
  <c r="I4" i="6"/>
  <c r="J4" i="6"/>
  <c r="E5" i="6"/>
  <c r="F5" i="6"/>
  <c r="G5" i="6"/>
  <c r="H5" i="6"/>
  <c r="I5" i="6"/>
  <c r="J5" i="6"/>
  <c r="E6" i="6"/>
  <c r="F6" i="6"/>
  <c r="G6" i="6"/>
  <c r="H6" i="6"/>
  <c r="I6" i="6"/>
  <c r="J6" i="6"/>
  <c r="E7" i="6"/>
  <c r="F7" i="6"/>
  <c r="G7" i="6"/>
  <c r="H7" i="6"/>
  <c r="I7" i="6"/>
  <c r="J7" i="6"/>
  <c r="E8" i="6"/>
  <c r="F8" i="6"/>
  <c r="G8" i="6"/>
  <c r="H8" i="6"/>
  <c r="I8" i="6"/>
  <c r="J8" i="6"/>
  <c r="F9" i="6"/>
  <c r="G9" i="6"/>
  <c r="H9" i="6"/>
  <c r="I9" i="6"/>
  <c r="J9" i="6"/>
  <c r="F3" i="6"/>
  <c r="G3" i="6"/>
  <c r="H3" i="6"/>
  <c r="I3" i="6"/>
  <c r="J3" i="6"/>
  <c r="E3" i="6"/>
  <c r="D2" i="6"/>
  <c r="C2" i="6"/>
  <c r="B2" i="6"/>
  <c r="A2" i="6"/>
  <c r="B3" i="6" l="1"/>
  <c r="K3" i="6"/>
  <c r="C8" i="6"/>
  <c r="K8" i="6"/>
  <c r="B6" i="6"/>
  <c r="K6" i="6"/>
  <c r="B9" i="6"/>
  <c r="K9" i="6"/>
  <c r="B7" i="6"/>
  <c r="K7" i="6"/>
  <c r="A5" i="6"/>
  <c r="K5" i="6"/>
  <c r="C9" i="6"/>
  <c r="A9" i="6"/>
  <c r="D9" i="6"/>
  <c r="B4" i="6"/>
  <c r="C5" i="6"/>
  <c r="C3" i="6"/>
  <c r="C6" i="6"/>
  <c r="C4" i="6"/>
  <c r="C7" i="6"/>
  <c r="D8" i="6"/>
  <c r="B5" i="6"/>
  <c r="D3" i="6"/>
  <c r="D4" i="6"/>
  <c r="D5" i="6"/>
  <c r="D6" i="6"/>
  <c r="D7" i="6"/>
  <c r="A8" i="6"/>
  <c r="B8" i="6"/>
  <c r="A3" i="6"/>
  <c r="A4" i="6"/>
  <c r="A6" i="6"/>
  <c r="A7" i="6"/>
</calcChain>
</file>

<file path=xl/sharedStrings.xml><?xml version="1.0" encoding="utf-8"?>
<sst xmlns="http://schemas.openxmlformats.org/spreadsheetml/2006/main" count="419" uniqueCount="362">
  <si>
    <t>氏名</t>
    <rPh sb="0" eb="2">
      <t>シメイ</t>
    </rPh>
    <phoneticPr fontId="1"/>
  </si>
  <si>
    <t>性別</t>
    <rPh sb="0" eb="2">
      <t>セイベツ</t>
    </rPh>
    <phoneticPr fontId="1"/>
  </si>
  <si>
    <t>工業　太郎</t>
    <rPh sb="0" eb="2">
      <t>コウギョウ</t>
    </rPh>
    <rPh sb="3" eb="5">
      <t>タロウ</t>
    </rPh>
    <phoneticPr fontId="1"/>
  </si>
  <si>
    <t>学　校　名</t>
    <rPh sb="0" eb="1">
      <t>ガク</t>
    </rPh>
    <rPh sb="2" eb="3">
      <t>コウ</t>
    </rPh>
    <rPh sb="4" eb="5">
      <t>メイ</t>
    </rPh>
    <phoneticPr fontId="1"/>
  </si>
  <si>
    <t>中学校</t>
    <rPh sb="0" eb="3">
      <t>チュウガッコウ</t>
    </rPh>
    <phoneticPr fontId="1"/>
  </si>
  <si>
    <t>Ｍ１</t>
    <phoneticPr fontId="1"/>
  </si>
  <si>
    <t>男</t>
    <rPh sb="0" eb="1">
      <t>オトコ</t>
    </rPh>
    <phoneticPr fontId="1"/>
  </si>
  <si>
    <t>女</t>
    <rPh sb="0" eb="1">
      <t>オンナ</t>
    </rPh>
    <phoneticPr fontId="1"/>
  </si>
  <si>
    <t>ふりがな</t>
    <phoneticPr fontId="1"/>
  </si>
  <si>
    <t>Ａ１</t>
    <phoneticPr fontId="1"/>
  </si>
  <si>
    <t>Ａ２</t>
  </si>
  <si>
    <t>Ａ２</t>
    <phoneticPr fontId="1"/>
  </si>
  <si>
    <t>Ｅ１</t>
    <phoneticPr fontId="1"/>
  </si>
  <si>
    <t>Ｍ２</t>
    <phoneticPr fontId="1"/>
  </si>
  <si>
    <t>Ｒ１</t>
    <phoneticPr fontId="1"/>
  </si>
  <si>
    <t>Ｒ２</t>
    <phoneticPr fontId="1"/>
  </si>
  <si>
    <t>午前</t>
    <rPh sb="0" eb="2">
      <t>ゴゼン</t>
    </rPh>
    <phoneticPr fontId="1"/>
  </si>
  <si>
    <t>野球</t>
    <rPh sb="0" eb="2">
      <t>ヤキュウ</t>
    </rPh>
    <phoneticPr fontId="1"/>
  </si>
  <si>
    <t>卓球</t>
    <rPh sb="0" eb="2">
      <t>タッキュウ</t>
    </rPh>
    <phoneticPr fontId="1"/>
  </si>
  <si>
    <t>サッカー</t>
    <phoneticPr fontId="1"/>
  </si>
  <si>
    <t>弓道</t>
    <rPh sb="0" eb="2">
      <t>キュウドウ</t>
    </rPh>
    <phoneticPr fontId="1"/>
  </si>
  <si>
    <t>Ａ１</t>
  </si>
  <si>
    <t>Ｒ１</t>
  </si>
  <si>
    <t>○</t>
    <phoneticPr fontId="1"/>
  </si>
  <si>
    <t>Ｍ２</t>
  </si>
  <si>
    <t>Ｅ１</t>
  </si>
  <si>
    <t>ソフトテニス</t>
  </si>
  <si>
    <t>Ｍ１</t>
  </si>
  <si>
    <t>Ｚ１</t>
    <phoneticPr fontId="1"/>
  </si>
  <si>
    <t>Ｅ２</t>
  </si>
  <si>
    <t>ボート</t>
  </si>
  <si>
    <t>バレーボール</t>
  </si>
  <si>
    <t>バスケットボール</t>
  </si>
  <si>
    <t>Ｒ２</t>
  </si>
  <si>
    <t>男</t>
    <rPh sb="0" eb="1">
      <t>オトコ</t>
    </rPh>
    <phoneticPr fontId="1"/>
  </si>
  <si>
    <t>女</t>
    <rPh sb="0" eb="1">
      <t>オンナ</t>
    </rPh>
    <phoneticPr fontId="1"/>
  </si>
  <si>
    <t>例1</t>
    <rPh sb="0" eb="1">
      <t>レイ</t>
    </rPh>
    <phoneticPr fontId="1"/>
  </si>
  <si>
    <t>例2</t>
    <rPh sb="0" eb="1">
      <t>レイ</t>
    </rPh>
    <phoneticPr fontId="1"/>
  </si>
  <si>
    <t>例3</t>
    <rPh sb="0" eb="1">
      <t>レイ</t>
    </rPh>
    <phoneticPr fontId="1"/>
  </si>
  <si>
    <t>例4</t>
    <rPh sb="0" eb="1">
      <t>レイ</t>
    </rPh>
    <phoneticPr fontId="1"/>
  </si>
  <si>
    <t>こうぎょう　たろう</t>
    <phoneticPr fontId="1"/>
  </si>
  <si>
    <t>浜田　花子</t>
    <rPh sb="0" eb="2">
      <t>ハマダ</t>
    </rPh>
    <rPh sb="3" eb="5">
      <t>ハナコ</t>
    </rPh>
    <phoneticPr fontId="1"/>
  </si>
  <si>
    <t>はまだ　はなこ</t>
    <phoneticPr fontId="1"/>
  </si>
  <si>
    <t>江津　次郎</t>
    <rPh sb="0" eb="2">
      <t>ゴウツ</t>
    </rPh>
    <rPh sb="3" eb="5">
      <t>ジロウ</t>
    </rPh>
    <phoneticPr fontId="1"/>
  </si>
  <si>
    <t>ごうつ　じろう</t>
    <phoneticPr fontId="1"/>
  </si>
  <si>
    <t>引率者氏名（第１回）</t>
    <rPh sb="6" eb="7">
      <t>ダイ</t>
    </rPh>
    <rPh sb="8" eb="9">
      <t>カイ</t>
    </rPh>
    <phoneticPr fontId="1"/>
  </si>
  <si>
    <t>引率者氏名（第2回）</t>
    <rPh sb="0" eb="3">
      <t>インソツシャ</t>
    </rPh>
    <rPh sb="3" eb="5">
      <t>シメイ</t>
    </rPh>
    <rPh sb="6" eb="7">
      <t>ダイ</t>
    </rPh>
    <rPh sb="8" eb="9">
      <t>カイ</t>
    </rPh>
    <phoneticPr fontId="1"/>
  </si>
  <si>
    <t>引率者（第１回）</t>
    <rPh sb="0" eb="3">
      <t>インソツシャ</t>
    </rPh>
    <rPh sb="4" eb="5">
      <t>ダイ</t>
    </rPh>
    <rPh sb="6" eb="7">
      <t>カイ</t>
    </rPh>
    <phoneticPr fontId="1"/>
  </si>
  <si>
    <t>引率者（第２回）</t>
    <rPh sb="0" eb="3">
      <t>インソツシャ</t>
    </rPh>
    <rPh sb="4" eb="5">
      <t>ダイ</t>
    </rPh>
    <rPh sb="6" eb="7">
      <t>カイ</t>
    </rPh>
    <phoneticPr fontId="1"/>
  </si>
  <si>
    <t>第１回AM</t>
    <rPh sb="0" eb="1">
      <t>ダイ</t>
    </rPh>
    <rPh sb="2" eb="3">
      <t>カイ</t>
    </rPh>
    <phoneticPr fontId="1"/>
  </si>
  <si>
    <t>第１回PM</t>
    <rPh sb="0" eb="1">
      <t>ダイ</t>
    </rPh>
    <rPh sb="2" eb="3">
      <t>カイ</t>
    </rPh>
    <phoneticPr fontId="1"/>
  </si>
  <si>
    <t>第２回AM</t>
    <rPh sb="0" eb="1">
      <t>ダイ</t>
    </rPh>
    <rPh sb="2" eb="3">
      <t>カイ</t>
    </rPh>
    <phoneticPr fontId="1"/>
  </si>
  <si>
    <t>担当者</t>
    <rPh sb="0" eb="3">
      <t>タントウシャ</t>
    </rPh>
    <phoneticPr fontId="1"/>
  </si>
  <si>
    <t>電話番号</t>
    <rPh sb="0" eb="2">
      <t>デンワ</t>
    </rPh>
    <rPh sb="2" eb="4">
      <t>バンゴウ</t>
    </rPh>
    <phoneticPr fontId="1"/>
  </si>
  <si>
    <t>Z１</t>
    <phoneticPr fontId="1"/>
  </si>
  <si>
    <t>第１回AM</t>
    <rPh sb="0" eb="1">
      <t>ダイ</t>
    </rPh>
    <rPh sb="2" eb="3">
      <t>カイ</t>
    </rPh>
    <phoneticPr fontId="1"/>
  </si>
  <si>
    <t>第１回PM</t>
    <rPh sb="0" eb="1">
      <t>ダイ</t>
    </rPh>
    <rPh sb="2" eb="3">
      <t>カイ</t>
    </rPh>
    <phoneticPr fontId="1"/>
  </si>
  <si>
    <t>第２回AM</t>
    <rPh sb="0" eb="1">
      <t>ダイ</t>
    </rPh>
    <rPh sb="2" eb="3">
      <t>カイ</t>
    </rPh>
    <phoneticPr fontId="1"/>
  </si>
  <si>
    <t>第２回PM</t>
    <rPh sb="0" eb="1">
      <t>ダイ</t>
    </rPh>
    <rPh sb="2" eb="3">
      <t>カイ</t>
    </rPh>
    <phoneticPr fontId="1"/>
  </si>
  <si>
    <t>２択用</t>
    <rPh sb="1" eb="2">
      <t>タク</t>
    </rPh>
    <rPh sb="2" eb="3">
      <t>ヨウ</t>
    </rPh>
    <phoneticPr fontId="1"/>
  </si>
  <si>
    <t>性別</t>
    <rPh sb="0" eb="2">
      <t>セイベツ</t>
    </rPh>
    <phoneticPr fontId="1"/>
  </si>
  <si>
    <t>　　</t>
    <phoneticPr fontId="1"/>
  </si>
  <si>
    <t>整理
番号</t>
    <rPh sb="0" eb="2">
      <t>セイリ</t>
    </rPh>
    <rPh sb="3" eb="5">
      <t>バンゴウ</t>
    </rPh>
    <phoneticPr fontId="1"/>
  </si>
  <si>
    <t>氏　名</t>
    <rPh sb="0" eb="1">
      <t>シ</t>
    </rPh>
    <rPh sb="2" eb="3">
      <t>メイ</t>
    </rPh>
    <phoneticPr fontId="1"/>
  </si>
  <si>
    <t xml:space="preserve">
　　　　　　　　　　　</t>
    <phoneticPr fontId="1"/>
  </si>
  <si>
    <t>　</t>
    <phoneticPr fontId="1"/>
  </si>
  <si>
    <t>　</t>
    <phoneticPr fontId="1"/>
  </si>
  <si>
    <t>公共機関の利用の有無・要望・配慮事項等</t>
    <rPh sb="0" eb="2">
      <t>コウキョウ</t>
    </rPh>
    <rPh sb="2" eb="4">
      <t>キカン</t>
    </rPh>
    <rPh sb="5" eb="7">
      <t>リヨウ</t>
    </rPh>
    <rPh sb="8" eb="10">
      <t>ウム</t>
    </rPh>
    <rPh sb="11" eb="13">
      <t>ヨウボウ</t>
    </rPh>
    <rPh sb="14" eb="16">
      <t>ハイリョ</t>
    </rPh>
    <rPh sb="16" eb="18">
      <t>ジコウ</t>
    </rPh>
    <rPh sb="18" eb="19">
      <t>トウ</t>
    </rPh>
    <phoneticPr fontId="1"/>
  </si>
  <si>
    <t>大田　月子</t>
    <rPh sb="0" eb="2">
      <t>オオダ</t>
    </rPh>
    <rPh sb="3" eb="5">
      <t>ツキコ</t>
    </rPh>
    <phoneticPr fontId="1"/>
  </si>
  <si>
    <t>おおだ　つきこ</t>
    <phoneticPr fontId="1"/>
  </si>
  <si>
    <t>なし</t>
    <phoneticPr fontId="1"/>
  </si>
  <si>
    <t>備考</t>
    <rPh sb="0" eb="2">
      <t>ビコウ</t>
    </rPh>
    <phoneticPr fontId="1"/>
  </si>
  <si>
    <t>６月２４日（土）</t>
    <rPh sb="1" eb="2">
      <t>ガツ</t>
    </rPh>
    <rPh sb="4" eb="5">
      <t>ニチ</t>
    </rPh>
    <rPh sb="6" eb="7">
      <t>ツチ</t>
    </rPh>
    <phoneticPr fontId="1"/>
  </si>
  <si>
    <t>９月３０日（土）</t>
    <rPh sb="1" eb="2">
      <t>ガツ</t>
    </rPh>
    <rPh sb="4" eb="5">
      <t>ニチ</t>
    </rPh>
    <rPh sb="6" eb="7">
      <t>ツチ</t>
    </rPh>
    <phoneticPr fontId="1"/>
  </si>
  <si>
    <t>No.</t>
  </si>
  <si>
    <t>市町村</t>
    <rPh sb="0" eb="3">
      <t>シチョウソン</t>
    </rPh>
    <phoneticPr fontId="1"/>
  </si>
  <si>
    <t>中学名</t>
    <rPh sb="0" eb="2">
      <t>チュウガク</t>
    </rPh>
    <rPh sb="2" eb="3">
      <t>メイ</t>
    </rPh>
    <phoneticPr fontId="1"/>
  </si>
  <si>
    <t>略称</t>
    <rPh sb="0" eb="2">
      <t>リャクショウ</t>
    </rPh>
    <phoneticPr fontId="1"/>
  </si>
  <si>
    <t>郵便番号</t>
    <rPh sb="0" eb="4">
      <t>ユウビンバンゴウ</t>
    </rPh>
    <phoneticPr fontId="3"/>
  </si>
  <si>
    <t>〒</t>
  </si>
  <si>
    <t>住所</t>
    <rPh sb="0" eb="2">
      <t>ジュウショ</t>
    </rPh>
    <phoneticPr fontId="3"/>
  </si>
  <si>
    <t>電話番号</t>
    <rPh sb="0" eb="2">
      <t>デンワ</t>
    </rPh>
    <rPh sb="2" eb="4">
      <t>バンゴウ</t>
    </rPh>
    <phoneticPr fontId="3"/>
  </si>
  <si>
    <t>FAX番号</t>
    <rPh sb="3" eb="5">
      <t>バンゴウ</t>
    </rPh>
    <phoneticPr fontId="3"/>
  </si>
  <si>
    <t>江津市立</t>
    <rPh sb="2" eb="4">
      <t>シリツ</t>
    </rPh>
    <phoneticPr fontId="3"/>
  </si>
  <si>
    <t>江津</t>
  </si>
  <si>
    <t>江津中</t>
    <rPh sb="0" eb="2">
      <t>ゴウツ</t>
    </rPh>
    <rPh sb="2" eb="3">
      <t>チュウ</t>
    </rPh>
    <phoneticPr fontId="1"/>
  </si>
  <si>
    <t>695-0011</t>
  </si>
  <si>
    <t>〒695-0011</t>
  </si>
  <si>
    <t>江津市江津町1016-1</t>
    <rPh sb="0" eb="3">
      <t>ゴウツシ</t>
    </rPh>
    <rPh sb="3" eb="6">
      <t>ゴウツチョウ</t>
    </rPh>
    <phoneticPr fontId="3"/>
  </si>
  <si>
    <t>0855-52-2068</t>
  </si>
  <si>
    <t>0855-52-2470</t>
  </si>
  <si>
    <t>江東</t>
  </si>
  <si>
    <t>江東中</t>
    <rPh sb="0" eb="2">
      <t>コウトウ</t>
    </rPh>
    <rPh sb="2" eb="3">
      <t>チュウ</t>
    </rPh>
    <phoneticPr fontId="1"/>
  </si>
  <si>
    <t>699-2841</t>
  </si>
  <si>
    <t>〒699-2841</t>
  </si>
  <si>
    <t>江津市後地町978-9</t>
    <rPh sb="0" eb="3">
      <t>ゴウツシ</t>
    </rPh>
    <rPh sb="3" eb="4">
      <t>アト</t>
    </rPh>
    <rPh sb="4" eb="5">
      <t>チ</t>
    </rPh>
    <rPh sb="5" eb="6">
      <t>マチ</t>
    </rPh>
    <phoneticPr fontId="3"/>
  </si>
  <si>
    <t>0855-55-0009</t>
  </si>
  <si>
    <t>0855-55-0998</t>
  </si>
  <si>
    <t>青陵</t>
  </si>
  <si>
    <t>青陵中</t>
    <rPh sb="0" eb="2">
      <t>セイリョウ</t>
    </rPh>
    <rPh sb="2" eb="3">
      <t>チュウ</t>
    </rPh>
    <phoneticPr fontId="1"/>
  </si>
  <si>
    <t>695-0024</t>
  </si>
  <si>
    <t>〒695-0024</t>
  </si>
  <si>
    <t>江津市二宮町神主1964-8</t>
    <rPh sb="0" eb="3">
      <t>ゴウツシ</t>
    </rPh>
    <rPh sb="3" eb="5">
      <t>ニノミヤ</t>
    </rPh>
    <rPh sb="5" eb="6">
      <t>チョウ</t>
    </rPh>
    <rPh sb="6" eb="8">
      <t>カンヌシ</t>
    </rPh>
    <phoneticPr fontId="3"/>
  </si>
  <si>
    <t>0855-54-3700</t>
  </si>
  <si>
    <t>0855-53-5030</t>
  </si>
  <si>
    <t>桜江</t>
  </si>
  <si>
    <t>桜江中</t>
    <rPh sb="0" eb="2">
      <t>サクラエ</t>
    </rPh>
    <rPh sb="2" eb="3">
      <t>チュウ</t>
    </rPh>
    <phoneticPr fontId="1"/>
  </si>
  <si>
    <t>699-4226</t>
  </si>
  <si>
    <t>〒699-4226</t>
  </si>
  <si>
    <t>江津市桜江町川戸1337</t>
    <rPh sb="0" eb="3">
      <t>ゴウツシ</t>
    </rPh>
    <rPh sb="3" eb="4">
      <t>サクラ</t>
    </rPh>
    <rPh sb="4" eb="5">
      <t>エ</t>
    </rPh>
    <rPh sb="5" eb="6">
      <t>チョウ</t>
    </rPh>
    <rPh sb="6" eb="7">
      <t>カワ</t>
    </rPh>
    <rPh sb="7" eb="8">
      <t>ト</t>
    </rPh>
    <phoneticPr fontId="3"/>
  </si>
  <si>
    <t>0855-92-0028</t>
  </si>
  <si>
    <t>0855-92-0100</t>
  </si>
  <si>
    <t>浜田市立</t>
    <rPh sb="2" eb="4">
      <t>シリツ</t>
    </rPh>
    <phoneticPr fontId="3"/>
  </si>
  <si>
    <t>第一</t>
  </si>
  <si>
    <t>浜田一中</t>
    <rPh sb="0" eb="2">
      <t>ハマダ</t>
    </rPh>
    <rPh sb="2" eb="3">
      <t>１</t>
    </rPh>
    <rPh sb="3" eb="4">
      <t>チュウ</t>
    </rPh>
    <phoneticPr fontId="1"/>
  </si>
  <si>
    <t>697-0024</t>
  </si>
  <si>
    <t>〒697-0024</t>
  </si>
  <si>
    <t>浜田市黒川町3745</t>
    <rPh sb="0" eb="2">
      <t>ハマダ</t>
    </rPh>
    <rPh sb="2" eb="3">
      <t>シ</t>
    </rPh>
    <rPh sb="3" eb="5">
      <t>クロカワ</t>
    </rPh>
    <rPh sb="5" eb="6">
      <t>チョウ</t>
    </rPh>
    <phoneticPr fontId="3"/>
  </si>
  <si>
    <t>0855-22-0946</t>
  </si>
  <si>
    <t>0855-22-0947</t>
  </si>
  <si>
    <t>第二</t>
  </si>
  <si>
    <t>浜田二中</t>
    <rPh sb="0" eb="2">
      <t>ハマダ</t>
    </rPh>
    <rPh sb="2" eb="3">
      <t>ニ</t>
    </rPh>
    <rPh sb="3" eb="4">
      <t>チュウ</t>
    </rPh>
    <phoneticPr fontId="1"/>
  </si>
  <si>
    <t>697-0017</t>
  </si>
  <si>
    <t>〒697-0017</t>
  </si>
  <si>
    <t>浜田市原井町963-15</t>
    <rPh sb="0" eb="2">
      <t>ハマダ</t>
    </rPh>
    <rPh sb="2" eb="3">
      <t>シ</t>
    </rPh>
    <rPh sb="3" eb="4">
      <t>ハラ</t>
    </rPh>
    <rPh sb="4" eb="6">
      <t>イマチ</t>
    </rPh>
    <phoneticPr fontId="3"/>
  </si>
  <si>
    <t>0855-22-1268</t>
  </si>
  <si>
    <t>0855-22-1269</t>
  </si>
  <si>
    <t>第三</t>
  </si>
  <si>
    <t>浜田三中</t>
    <rPh sb="0" eb="2">
      <t>ハマダ</t>
    </rPh>
    <rPh sb="2" eb="4">
      <t>サンチュウ</t>
    </rPh>
    <phoneticPr fontId="1"/>
  </si>
  <si>
    <t>697-1322</t>
  </si>
  <si>
    <t>〒697-1322</t>
  </si>
  <si>
    <t>浜田市日脚町572</t>
    <rPh sb="0" eb="3">
      <t>ハマダシ</t>
    </rPh>
    <rPh sb="3" eb="4">
      <t>ヒ</t>
    </rPh>
    <rPh sb="4" eb="5">
      <t>キャク</t>
    </rPh>
    <rPh sb="5" eb="6">
      <t>チョウ</t>
    </rPh>
    <phoneticPr fontId="3"/>
  </si>
  <si>
    <t>0855-27-1150</t>
  </si>
  <si>
    <t>0855-27-1151</t>
  </si>
  <si>
    <t>第四</t>
  </si>
  <si>
    <t>浜田四中</t>
    <rPh sb="0" eb="2">
      <t>ハマダ</t>
    </rPh>
    <rPh sb="2" eb="3">
      <t>ヨン</t>
    </rPh>
    <rPh sb="3" eb="4">
      <t>チュウ</t>
    </rPh>
    <phoneticPr fontId="1"/>
  </si>
  <si>
    <t>697-1323</t>
  </si>
  <si>
    <t>〒697-1323</t>
  </si>
  <si>
    <t>浜田市内田町1053</t>
    <rPh sb="0" eb="3">
      <t>ハマダシ</t>
    </rPh>
    <rPh sb="3" eb="5">
      <t>ウチダ</t>
    </rPh>
    <rPh sb="5" eb="6">
      <t>チョウ</t>
    </rPh>
    <phoneticPr fontId="3"/>
  </si>
  <si>
    <t>0855-27-0813</t>
  </si>
  <si>
    <t>0855-27-4723</t>
  </si>
  <si>
    <t>浜田東</t>
  </si>
  <si>
    <t>浜田東中</t>
    <rPh sb="0" eb="2">
      <t>ハマダ</t>
    </rPh>
    <rPh sb="2" eb="3">
      <t>ヒガシ</t>
    </rPh>
    <rPh sb="3" eb="4">
      <t>チュウ</t>
    </rPh>
    <phoneticPr fontId="1"/>
  </si>
  <si>
    <t>697-0006</t>
  </si>
  <si>
    <t>〒697-0006</t>
  </si>
  <si>
    <t>浜田市下府町699</t>
    <rPh sb="0" eb="3">
      <t>ハマダシ</t>
    </rPh>
    <rPh sb="3" eb="4">
      <t>シタ</t>
    </rPh>
    <rPh sb="4" eb="5">
      <t>フ</t>
    </rPh>
    <rPh sb="5" eb="6">
      <t>チョウ</t>
    </rPh>
    <phoneticPr fontId="3"/>
  </si>
  <si>
    <t>0855-28-3210</t>
  </si>
  <si>
    <t>0855-28-3211</t>
  </si>
  <si>
    <t>金城</t>
  </si>
  <si>
    <t>金城中</t>
    <rPh sb="0" eb="2">
      <t>カナギ</t>
    </rPh>
    <rPh sb="2" eb="3">
      <t>チュウ</t>
    </rPh>
    <phoneticPr fontId="1"/>
  </si>
  <si>
    <t>697-0121</t>
  </si>
  <si>
    <t>〒697-0121</t>
  </si>
  <si>
    <t>浜田市金城町下来原1402-6</t>
    <rPh sb="0" eb="3">
      <t>ハマダシ</t>
    </rPh>
    <rPh sb="3" eb="6">
      <t>カナギチョウ</t>
    </rPh>
    <rPh sb="6" eb="7">
      <t>シモ</t>
    </rPh>
    <rPh sb="7" eb="8">
      <t>ク</t>
    </rPh>
    <rPh sb="8" eb="9">
      <t>ハラ</t>
    </rPh>
    <phoneticPr fontId="3"/>
  </si>
  <si>
    <t>0855-42-0044</t>
  </si>
  <si>
    <t>0855-42-0964</t>
  </si>
  <si>
    <t>旭</t>
  </si>
  <si>
    <t>旭中</t>
    <rPh sb="0" eb="1">
      <t>アサヒ</t>
    </rPh>
    <rPh sb="1" eb="2">
      <t>チュウ</t>
    </rPh>
    <phoneticPr fontId="1"/>
  </si>
  <si>
    <t>697-0425</t>
  </si>
  <si>
    <t>〒697-0425</t>
  </si>
  <si>
    <t>浜田市旭町今市1354</t>
    <rPh sb="0" eb="3">
      <t>ハマダシ</t>
    </rPh>
    <rPh sb="3" eb="5">
      <t>アサヒチョウ</t>
    </rPh>
    <rPh sb="5" eb="7">
      <t>イマイチ</t>
    </rPh>
    <phoneticPr fontId="3"/>
  </si>
  <si>
    <t>0855-45-0076</t>
  </si>
  <si>
    <t>0855-45-0518</t>
  </si>
  <si>
    <t>弥栄</t>
  </si>
  <si>
    <t>弥栄中</t>
    <rPh sb="0" eb="2">
      <t>ヤサカ</t>
    </rPh>
    <rPh sb="2" eb="3">
      <t>チュウ</t>
    </rPh>
    <phoneticPr fontId="1"/>
  </si>
  <si>
    <t>697-1122</t>
  </si>
  <si>
    <t>〒697-1122</t>
  </si>
  <si>
    <t>浜田市弥栄町木都賀イ2735</t>
    <rPh sb="0" eb="3">
      <t>ハマダシ</t>
    </rPh>
    <rPh sb="3" eb="5">
      <t>ヤサカ</t>
    </rPh>
    <rPh sb="5" eb="6">
      <t>マチ</t>
    </rPh>
    <rPh sb="6" eb="7">
      <t>キ</t>
    </rPh>
    <rPh sb="7" eb="9">
      <t>ツガ</t>
    </rPh>
    <phoneticPr fontId="3"/>
  </si>
  <si>
    <t>0855-48-2239</t>
  </si>
  <si>
    <t>0855-48-2647</t>
  </si>
  <si>
    <t>三隅</t>
  </si>
  <si>
    <t>三隅中</t>
    <rPh sb="0" eb="2">
      <t>ミスミ</t>
    </rPh>
    <rPh sb="2" eb="3">
      <t>チュウ</t>
    </rPh>
    <phoneticPr fontId="1"/>
  </si>
  <si>
    <t>699-3225</t>
  </si>
  <si>
    <t>〒699-3225</t>
  </si>
  <si>
    <t>浜田市三隅町古市場1991</t>
    <rPh sb="0" eb="3">
      <t>ハマダシ</t>
    </rPh>
    <rPh sb="3" eb="6">
      <t>ミスミチョウ</t>
    </rPh>
    <rPh sb="6" eb="9">
      <t>フルイチバ</t>
    </rPh>
    <phoneticPr fontId="3"/>
  </si>
  <si>
    <t>0855-32-0062</t>
  </si>
  <si>
    <t>0855-32-0164</t>
  </si>
  <si>
    <t>邑南町立</t>
    <rPh sb="2" eb="4">
      <t>チョウリツ</t>
    </rPh>
    <phoneticPr fontId="3"/>
  </si>
  <si>
    <t>羽須美</t>
  </si>
  <si>
    <t>羽須美中</t>
  </si>
  <si>
    <t>696-0501</t>
  </si>
  <si>
    <t>〒696-0501</t>
  </si>
  <si>
    <t>邑智郡邑南町阿須那123</t>
    <rPh sb="0" eb="3">
      <t>オオチグン</t>
    </rPh>
    <rPh sb="3" eb="4">
      <t>ムラ</t>
    </rPh>
    <rPh sb="4" eb="6">
      <t>ミナミチョウ</t>
    </rPh>
    <rPh sb="6" eb="8">
      <t>アズ</t>
    </rPh>
    <rPh sb="8" eb="9">
      <t>ナ</t>
    </rPh>
    <phoneticPr fontId="3"/>
  </si>
  <si>
    <t>0855-88-0004</t>
  </si>
  <si>
    <t>0855-88-0638</t>
  </si>
  <si>
    <t>瑞穂</t>
  </si>
  <si>
    <t>瑞穂中</t>
    <rPh sb="0" eb="2">
      <t>ミズホ</t>
    </rPh>
    <rPh sb="2" eb="3">
      <t>チュウ</t>
    </rPh>
    <phoneticPr fontId="1"/>
  </si>
  <si>
    <t>696-0317</t>
  </si>
  <si>
    <t>〒696-0317</t>
  </si>
  <si>
    <t>邑智郡邑南町淀原810</t>
    <rPh sb="0" eb="3">
      <t>オオチグン</t>
    </rPh>
    <rPh sb="3" eb="4">
      <t>ムラ</t>
    </rPh>
    <rPh sb="4" eb="6">
      <t>ミナミチョウ</t>
    </rPh>
    <rPh sb="6" eb="8">
      <t>ヨドハラ</t>
    </rPh>
    <phoneticPr fontId="3"/>
  </si>
  <si>
    <t>0855-83-0118</t>
  </si>
  <si>
    <t>0855-83-1230</t>
  </si>
  <si>
    <t>石見</t>
  </si>
  <si>
    <t>石見中</t>
    <rPh sb="0" eb="2">
      <t>イワミ</t>
    </rPh>
    <rPh sb="2" eb="3">
      <t>チュウ</t>
    </rPh>
    <phoneticPr fontId="1"/>
  </si>
  <si>
    <t>696-0102</t>
  </si>
  <si>
    <t>〒696-0102</t>
  </si>
  <si>
    <t>邑智郡邑南町中野2645</t>
    <rPh sb="0" eb="3">
      <t>オオチグン</t>
    </rPh>
    <rPh sb="3" eb="4">
      <t>ムラ</t>
    </rPh>
    <rPh sb="4" eb="5">
      <t>ミナミ</t>
    </rPh>
    <rPh sb="5" eb="7">
      <t>マチナカ</t>
    </rPh>
    <rPh sb="7" eb="8">
      <t>ノ</t>
    </rPh>
    <phoneticPr fontId="3"/>
  </si>
  <si>
    <t>0855-95-1201</t>
  </si>
  <si>
    <t>0855-95-1220</t>
  </si>
  <si>
    <t>川本町立</t>
    <rPh sb="2" eb="4">
      <t>チョウリツ</t>
    </rPh>
    <phoneticPr fontId="3"/>
  </si>
  <si>
    <t>川本</t>
  </si>
  <si>
    <t>川本中</t>
    <rPh sb="0" eb="2">
      <t>カワモト</t>
    </rPh>
    <rPh sb="2" eb="3">
      <t>チュウ</t>
    </rPh>
    <phoneticPr fontId="1"/>
  </si>
  <si>
    <t>696-0004</t>
  </si>
  <si>
    <t>〒696-0004</t>
  </si>
  <si>
    <t>邑智郡川本町川下1112</t>
    <rPh sb="0" eb="3">
      <t>オオチグン</t>
    </rPh>
    <rPh sb="3" eb="4">
      <t>カワ</t>
    </rPh>
    <rPh sb="4" eb="5">
      <t>ホン</t>
    </rPh>
    <rPh sb="5" eb="6">
      <t>マチ</t>
    </rPh>
    <rPh sb="6" eb="8">
      <t>カワシモ</t>
    </rPh>
    <phoneticPr fontId="3"/>
  </si>
  <si>
    <t>0855-72-0408</t>
  </si>
  <si>
    <t>0855-72-1762</t>
  </si>
  <si>
    <t>美郷町立</t>
    <rPh sb="2" eb="4">
      <t>チョウリツ</t>
    </rPh>
    <phoneticPr fontId="3"/>
  </si>
  <si>
    <t>邑智</t>
  </si>
  <si>
    <t>邑智中</t>
  </si>
  <si>
    <t>699-4621</t>
  </si>
  <si>
    <t>〒699-4621</t>
  </si>
  <si>
    <t>邑智郡美郷町粕淵117</t>
    <rPh sb="0" eb="3">
      <t>オオチグン</t>
    </rPh>
    <rPh sb="3" eb="6">
      <t>ミサトチョウ</t>
    </rPh>
    <rPh sb="6" eb="8">
      <t>カスブチ</t>
    </rPh>
    <phoneticPr fontId="1"/>
  </si>
  <si>
    <t>0855-75-0132</t>
  </si>
  <si>
    <t>0855-75-0153</t>
  </si>
  <si>
    <t>大和</t>
  </si>
  <si>
    <t>大和中</t>
  </si>
  <si>
    <t>696-0706</t>
  </si>
  <si>
    <t>〒696-0706</t>
  </si>
  <si>
    <t>邑智郡美郷町長藤195</t>
    <rPh sb="0" eb="3">
      <t>オオチグン</t>
    </rPh>
    <rPh sb="3" eb="5">
      <t>ミサト</t>
    </rPh>
    <rPh sb="5" eb="6">
      <t>マチ</t>
    </rPh>
    <rPh sb="6" eb="7">
      <t>ナガ</t>
    </rPh>
    <rPh sb="7" eb="8">
      <t>フジ</t>
    </rPh>
    <phoneticPr fontId="3"/>
  </si>
  <si>
    <t>0855-82-2042</t>
  </si>
  <si>
    <t>0855-82-3095</t>
  </si>
  <si>
    <t>大田市立</t>
    <rPh sb="2" eb="4">
      <t>シリツ</t>
    </rPh>
    <phoneticPr fontId="3"/>
  </si>
  <si>
    <t>大田一中</t>
    <rPh sb="0" eb="2">
      <t>オオダ</t>
    </rPh>
    <rPh sb="2" eb="4">
      <t>イッチュウ</t>
    </rPh>
    <phoneticPr fontId="1"/>
  </si>
  <si>
    <t>694-0064</t>
  </si>
  <si>
    <t>〒694-0064</t>
  </si>
  <si>
    <t>大田市大田町大田ロ656</t>
    <rPh sb="0" eb="3">
      <t>オオダシ</t>
    </rPh>
    <rPh sb="3" eb="6">
      <t>オオダチョウ</t>
    </rPh>
    <rPh sb="6" eb="8">
      <t>オオダ</t>
    </rPh>
    <phoneticPr fontId="3"/>
  </si>
  <si>
    <t>0854-82-0034</t>
  </si>
  <si>
    <t>0854-84-7251</t>
  </si>
  <si>
    <t>大田二中</t>
    <rPh sb="0" eb="2">
      <t>オオダ</t>
    </rPh>
    <rPh sb="2" eb="3">
      <t>ニ</t>
    </rPh>
    <rPh sb="3" eb="4">
      <t>チュウ</t>
    </rPh>
    <phoneticPr fontId="1"/>
  </si>
  <si>
    <t>694-0052</t>
  </si>
  <si>
    <t>〒694-0052</t>
  </si>
  <si>
    <t>大田市久手町刺鹿522-1</t>
    <rPh sb="0" eb="3">
      <t>オオダシ</t>
    </rPh>
    <rPh sb="3" eb="6">
      <t>クテチョウ</t>
    </rPh>
    <rPh sb="6" eb="7">
      <t>サ</t>
    </rPh>
    <rPh sb="7" eb="8">
      <t>シカ</t>
    </rPh>
    <phoneticPr fontId="3"/>
  </si>
  <si>
    <t>0854-82-8424</t>
  </si>
  <si>
    <t>0854-82-8571</t>
  </si>
  <si>
    <t>北三瓶</t>
  </si>
  <si>
    <t>北三瓶中</t>
  </si>
  <si>
    <t>694-0003</t>
  </si>
  <si>
    <t>〒694-0003</t>
  </si>
  <si>
    <t>大田市三瓶町多根イ938-13</t>
    <rPh sb="0" eb="3">
      <t>オオダシ</t>
    </rPh>
    <rPh sb="3" eb="5">
      <t>サンベ</t>
    </rPh>
    <rPh sb="5" eb="6">
      <t>チョウ</t>
    </rPh>
    <rPh sb="6" eb="7">
      <t>タ</t>
    </rPh>
    <rPh sb="7" eb="8">
      <t>ネ</t>
    </rPh>
    <phoneticPr fontId="1"/>
  </si>
  <si>
    <t>0854-86-0013</t>
  </si>
  <si>
    <t>0854-86-0180</t>
  </si>
  <si>
    <t>志学</t>
  </si>
  <si>
    <t>志学中</t>
  </si>
  <si>
    <t>694-0222</t>
  </si>
  <si>
    <t>〒694-0222</t>
  </si>
  <si>
    <t>大田市三瓶町志学ロ367</t>
    <rPh sb="0" eb="3">
      <t>オオダシ</t>
    </rPh>
    <rPh sb="3" eb="5">
      <t>サンベ</t>
    </rPh>
    <rPh sb="5" eb="6">
      <t>チョウ</t>
    </rPh>
    <rPh sb="6" eb="8">
      <t>シガク</t>
    </rPh>
    <phoneticPr fontId="1"/>
  </si>
  <si>
    <t>0854-83-2208</t>
  </si>
  <si>
    <t>0854-83-2234</t>
  </si>
  <si>
    <t>大田三中</t>
    <rPh sb="0" eb="2">
      <t>オオダ</t>
    </rPh>
    <phoneticPr fontId="1"/>
  </si>
  <si>
    <t>694-0302</t>
  </si>
  <si>
    <t>〒694-0302</t>
  </si>
  <si>
    <t>大田市水上町福原601</t>
    <rPh sb="0" eb="3">
      <t>オオダシ</t>
    </rPh>
    <rPh sb="3" eb="5">
      <t>ミズカミ</t>
    </rPh>
    <rPh sb="5" eb="6">
      <t>マチ</t>
    </rPh>
    <rPh sb="6" eb="8">
      <t>フクハラ</t>
    </rPh>
    <phoneticPr fontId="3"/>
  </si>
  <si>
    <t>0854-89-0027</t>
  </si>
  <si>
    <t>0854-89-0154</t>
  </si>
  <si>
    <t>大田西</t>
    <rPh sb="0" eb="2">
      <t>オオダ</t>
    </rPh>
    <rPh sb="2" eb="3">
      <t>ニシ</t>
    </rPh>
    <phoneticPr fontId="1"/>
  </si>
  <si>
    <t>大田西中</t>
    <rPh sb="0" eb="2">
      <t>オオダ</t>
    </rPh>
    <rPh sb="2" eb="3">
      <t>ニシ</t>
    </rPh>
    <rPh sb="3" eb="4">
      <t>チュウ</t>
    </rPh>
    <phoneticPr fontId="1"/>
  </si>
  <si>
    <t>699-2301</t>
  </si>
  <si>
    <t>〒699-2301</t>
  </si>
  <si>
    <t>大田市仁摩町仁万387-2</t>
    <rPh sb="0" eb="3">
      <t>オオダシ</t>
    </rPh>
    <rPh sb="3" eb="6">
      <t>ニマチョウ</t>
    </rPh>
    <rPh sb="6" eb="8">
      <t>ニマ</t>
    </rPh>
    <phoneticPr fontId="3"/>
  </si>
  <si>
    <t>0854-88-2006</t>
  </si>
  <si>
    <t>0854-88-3196</t>
  </si>
  <si>
    <t>益田市立</t>
    <rPh sb="2" eb="4">
      <t>シリツ</t>
    </rPh>
    <phoneticPr fontId="3"/>
  </si>
  <si>
    <t>益田</t>
  </si>
  <si>
    <t>益田中</t>
  </si>
  <si>
    <t>698-0035</t>
  </si>
  <si>
    <t>〒698-0035</t>
  </si>
  <si>
    <t>益田市栄町14-6</t>
    <rPh sb="0" eb="3">
      <t>マスダシ</t>
    </rPh>
    <rPh sb="3" eb="5">
      <t>サカエマチ</t>
    </rPh>
    <phoneticPr fontId="3"/>
  </si>
  <si>
    <t>0856-22-2390</t>
  </si>
  <si>
    <t>0856-22-2391</t>
  </si>
  <si>
    <t>高津</t>
  </si>
  <si>
    <t>高津中</t>
  </si>
  <si>
    <t>698-0041</t>
  </si>
  <si>
    <t>〒698-0041</t>
  </si>
  <si>
    <t>益田市高津3丁目14番1号</t>
    <rPh sb="0" eb="3">
      <t>マスダシ</t>
    </rPh>
    <rPh sb="3" eb="5">
      <t>タカツ</t>
    </rPh>
    <rPh sb="6" eb="8">
      <t>チョウメ</t>
    </rPh>
    <rPh sb="10" eb="11">
      <t>バン</t>
    </rPh>
    <rPh sb="12" eb="13">
      <t>ゴウ</t>
    </rPh>
    <phoneticPr fontId="1"/>
  </si>
  <si>
    <t>0856-22-1001</t>
  </si>
  <si>
    <t>0856-22-1048</t>
  </si>
  <si>
    <t>益田東</t>
  </si>
  <si>
    <t>益田東中</t>
  </si>
  <si>
    <t>698-0004</t>
  </si>
  <si>
    <t>〒698-0004</t>
  </si>
  <si>
    <t>益田市東町14-48</t>
    <rPh sb="0" eb="3">
      <t>マスダシ</t>
    </rPh>
    <rPh sb="3" eb="4">
      <t>ヒガシ</t>
    </rPh>
    <rPh sb="4" eb="5">
      <t>マチ</t>
    </rPh>
    <phoneticPr fontId="1"/>
  </si>
  <si>
    <t>0856-22-5011</t>
  </si>
  <si>
    <t>0856-22-5012</t>
  </si>
  <si>
    <t>東陽</t>
  </si>
  <si>
    <t>東陽中</t>
  </si>
  <si>
    <t>699-3671</t>
  </si>
  <si>
    <t>〒699-3671</t>
  </si>
  <si>
    <t>益田市津田町740</t>
    <rPh sb="0" eb="3">
      <t>マスダシ</t>
    </rPh>
    <rPh sb="3" eb="5">
      <t>ツダ</t>
    </rPh>
    <rPh sb="5" eb="6">
      <t>マチ</t>
    </rPh>
    <phoneticPr fontId="3"/>
  </si>
  <si>
    <t>0856-27-0027</t>
  </si>
  <si>
    <t>0856-27-0137</t>
  </si>
  <si>
    <t>鎌手</t>
  </si>
  <si>
    <t>鎌手中</t>
  </si>
  <si>
    <t>699-3506</t>
  </si>
  <si>
    <t>〒699-3506</t>
  </si>
  <si>
    <t>益田市西平原町580-1</t>
    <rPh sb="0" eb="3">
      <t>マスダシ</t>
    </rPh>
    <rPh sb="3" eb="4">
      <t>ニシ</t>
    </rPh>
    <rPh sb="4" eb="7">
      <t>ヒラハラチョウ</t>
    </rPh>
    <phoneticPr fontId="1"/>
  </si>
  <si>
    <t>0856-27-0520</t>
  </si>
  <si>
    <t>0856-27-0521</t>
  </si>
  <si>
    <t>真砂</t>
  </si>
  <si>
    <t>真砂中</t>
  </si>
  <si>
    <t>698-0411</t>
  </si>
  <si>
    <t>〒698-0411</t>
  </si>
  <si>
    <t>益田市波田町イ484</t>
    <rPh sb="0" eb="3">
      <t>マスダシ</t>
    </rPh>
    <rPh sb="3" eb="4">
      <t>ナミ</t>
    </rPh>
    <rPh sb="4" eb="5">
      <t>タ</t>
    </rPh>
    <rPh sb="5" eb="6">
      <t>マチ</t>
    </rPh>
    <phoneticPr fontId="1"/>
  </si>
  <si>
    <t>0856-26-0545</t>
  </si>
  <si>
    <t>横田</t>
  </si>
  <si>
    <t>横田中</t>
  </si>
  <si>
    <t>699-5132</t>
  </si>
  <si>
    <t>〒699-5132</t>
  </si>
  <si>
    <t>益田市横田町8-6</t>
    <rPh sb="0" eb="3">
      <t>マスダシ</t>
    </rPh>
    <rPh sb="3" eb="6">
      <t>ヨコタチョウ</t>
    </rPh>
    <phoneticPr fontId="1"/>
  </si>
  <si>
    <t>0856-25-2001</t>
  </si>
  <si>
    <t>0856-25-2006</t>
  </si>
  <si>
    <t>西南</t>
  </si>
  <si>
    <t>西南中</t>
  </si>
  <si>
    <t>698-2255</t>
  </si>
  <si>
    <t>〒698-2255</t>
  </si>
  <si>
    <t>益田市上黒谷町514</t>
    <rPh sb="0" eb="3">
      <t>マスダシ</t>
    </rPh>
    <rPh sb="3" eb="4">
      <t>ウエ</t>
    </rPh>
    <rPh sb="4" eb="5">
      <t>クロ</t>
    </rPh>
    <rPh sb="5" eb="6">
      <t>タニ</t>
    </rPh>
    <rPh sb="6" eb="7">
      <t>マチ</t>
    </rPh>
    <phoneticPr fontId="1"/>
  </si>
  <si>
    <t>0856-29-0013</t>
  </si>
  <si>
    <t>小野</t>
  </si>
  <si>
    <t>小野中</t>
  </si>
  <si>
    <t>699-3763</t>
  </si>
  <si>
    <t>〒699-3763</t>
  </si>
  <si>
    <t>益田市戸田町イ1332-1</t>
    <rPh sb="0" eb="3">
      <t>マスダシ</t>
    </rPh>
    <rPh sb="3" eb="6">
      <t>トダチョウ</t>
    </rPh>
    <phoneticPr fontId="1"/>
  </si>
  <si>
    <t>0856-28-0011</t>
  </si>
  <si>
    <t>0856-28-0387</t>
  </si>
  <si>
    <t>中西</t>
  </si>
  <si>
    <t>中西中</t>
  </si>
  <si>
    <t>698-2141</t>
  </si>
  <si>
    <t>〒698-2141</t>
  </si>
  <si>
    <t>益田市白上町イ1026</t>
    <rPh sb="0" eb="3">
      <t>マスダシ</t>
    </rPh>
    <rPh sb="3" eb="6">
      <t>シラカミチョウ</t>
    </rPh>
    <phoneticPr fontId="1"/>
  </si>
  <si>
    <t>0856-28-0510</t>
  </si>
  <si>
    <t>0856-28-0535</t>
  </si>
  <si>
    <t>美都</t>
  </si>
  <si>
    <t>美都中</t>
    <rPh sb="0" eb="2">
      <t>ミト</t>
    </rPh>
    <rPh sb="2" eb="3">
      <t>チュウ</t>
    </rPh>
    <phoneticPr fontId="1"/>
  </si>
  <si>
    <t>698-0203</t>
  </si>
  <si>
    <t>〒698-0203</t>
  </si>
  <si>
    <t>益田市美都町都茂1947</t>
    <rPh sb="0" eb="3">
      <t>マスダシ</t>
    </rPh>
    <rPh sb="3" eb="5">
      <t>ミト</t>
    </rPh>
    <rPh sb="5" eb="6">
      <t>マチ</t>
    </rPh>
    <rPh sb="6" eb="7">
      <t>ミヤコ</t>
    </rPh>
    <rPh sb="7" eb="8">
      <t>シゲ</t>
    </rPh>
    <phoneticPr fontId="3"/>
  </si>
  <si>
    <t>0856-52-2525</t>
  </si>
  <si>
    <t>0856-52-2191</t>
  </si>
  <si>
    <t>匹見</t>
  </si>
  <si>
    <t>匹見中</t>
  </si>
  <si>
    <t>698-1211</t>
  </si>
  <si>
    <t>〒698-1211</t>
  </si>
  <si>
    <t>益田市匹見町匹見イ12</t>
    <rPh sb="0" eb="3">
      <t>マスダシ</t>
    </rPh>
    <rPh sb="3" eb="6">
      <t>ヒキミチョウ</t>
    </rPh>
    <rPh sb="6" eb="8">
      <t>ヒキミ</t>
    </rPh>
    <phoneticPr fontId="3"/>
  </si>
  <si>
    <t>0856-56-0034</t>
  </si>
  <si>
    <t>中学校名</t>
    <rPh sb="0" eb="3">
      <t>チュウガッコウ</t>
    </rPh>
    <rPh sb="3" eb="4">
      <t>メイ</t>
    </rPh>
    <phoneticPr fontId="1"/>
  </si>
  <si>
    <t>令和5年度　江津工業高校オープンスクール参加希望者名簿</t>
    <rPh sb="3" eb="5">
      <t>ネンド</t>
    </rPh>
    <rPh sb="6" eb="12">
      <t>ゴウツコウギョウコウコウ</t>
    </rPh>
    <rPh sb="20" eb="22">
      <t>サンカ</t>
    </rPh>
    <rPh sb="22" eb="25">
      <t>キボウシャ</t>
    </rPh>
    <rPh sb="25" eb="27">
      <t>メイボ</t>
    </rPh>
    <phoneticPr fontId="1"/>
  </si>
  <si>
    <t>中学校</t>
    <rPh sb="0" eb="3">
      <t>チュウガッコウ</t>
    </rPh>
    <phoneticPr fontId="1"/>
  </si>
  <si>
    <t>参加：〇</t>
    <rPh sb="0" eb="2">
      <t>サンカ</t>
    </rPh>
    <phoneticPr fontId="1"/>
  </si>
  <si>
    <t>○</t>
  </si>
  <si>
    <t>欠席</t>
    <rPh sb="0" eb="2">
      <t>ケッセキ</t>
    </rPh>
    <phoneticPr fontId="1"/>
  </si>
  <si>
    <t>不参加：空欄</t>
    <rPh sb="0" eb="3">
      <t>フサンカ</t>
    </rPh>
    <rPh sb="4" eb="6">
      <t>クウラン</t>
    </rPh>
    <phoneticPr fontId="1"/>
  </si>
  <si>
    <t>中学校担当者</t>
    <rPh sb="0" eb="3">
      <t>チュウガッコウ</t>
    </rPh>
    <rPh sb="3" eb="5">
      <t>タントウ</t>
    </rPh>
    <rPh sb="5" eb="6">
      <t>シャ</t>
    </rPh>
    <phoneticPr fontId="1"/>
  </si>
  <si>
    <t>コース</t>
    <phoneticPr fontId="1"/>
  </si>
  <si>
    <t>機械</t>
    <rPh sb="0" eb="2">
      <t>キカイ</t>
    </rPh>
    <phoneticPr fontId="1"/>
  </si>
  <si>
    <t>ロボット制御</t>
    <rPh sb="4" eb="6">
      <t>セイギョ</t>
    </rPh>
    <phoneticPr fontId="1"/>
  </si>
  <si>
    <t>建築</t>
    <rPh sb="0" eb="2">
      <t>ケンチク</t>
    </rPh>
    <phoneticPr fontId="1"/>
  </si>
  <si>
    <t>電気</t>
    <rPh sb="0" eb="2">
      <t>デンキ</t>
    </rPh>
    <phoneticPr fontId="1"/>
  </si>
  <si>
    <t>コース選択</t>
    <rPh sb="3" eb="5">
      <t>センタク</t>
    </rPh>
    <phoneticPr fontId="1"/>
  </si>
  <si>
    <r>
      <rPr>
        <sz val="12"/>
        <color theme="1"/>
        <rFont val="ＭＳ Ｐゴシック"/>
        <family val="3"/>
        <charset val="128"/>
        <scheme val="minor"/>
      </rPr>
      <t>学校名はプルダウンから選択してください。
プルダウンにない場合は直接入力してください。
引率者が決まっていれば記入してください。
引率をしない場合は「なし」と記入してください。</t>
    </r>
    <r>
      <rPr>
        <sz val="11"/>
        <color theme="1"/>
        <rFont val="ＭＳ Ｐゴシック"/>
        <family val="2"/>
        <charset val="128"/>
        <scheme val="minor"/>
      </rPr>
      <t xml:space="preserve">
</t>
    </r>
    <phoneticPr fontId="1"/>
  </si>
  <si>
    <t>コースについて、
　６月：すべてのコースを見学します。
　　　　　・建築コース・電気コース
　　　　　・機械コース・ロボット制御コース・その他の活動
　９月：１つのコースを体験します。
　　　　　・建築コース・電気コース
　　　　　・機械コース・ロボット制御コース</t>
    <phoneticPr fontId="1"/>
  </si>
  <si>
    <r>
      <rPr>
        <sz val="12"/>
        <color rgb="FFFF0000"/>
        <rFont val="ＭＳ Ｐゴシック"/>
        <family val="3"/>
        <charset val="128"/>
        <scheme val="minor"/>
      </rPr>
      <t xml:space="preserve"> * 県外の中学校等に在籍されておられる方へ</t>
    </r>
    <r>
      <rPr>
        <sz val="12"/>
        <color theme="1"/>
        <rFont val="ＭＳ Ｐゴシック"/>
        <family val="3"/>
        <charset val="128"/>
        <scheme val="minor"/>
      </rPr>
      <t xml:space="preserve">
入学者選抜試験への出願においては身元引受人が必要になります。
従いまして、オープンスクールに参加されるまえに必ず、
当校の教務主任にご連絡ください。</t>
    </r>
    <phoneticPr fontId="1"/>
  </si>
  <si>
    <t>・氏名とふりがなを入力してください。
・性別と参加希望入力欄はプルダウンから選択してください。
・入力済みの箇所は色が着きます。
・参加しない場合は空欄にして下さい。
・列車やバスの利用の有無など
　配慮すべき事項があれば名簿下段にご記入ください。</t>
    <rPh sb="1" eb="3">
      <t>シメイ</t>
    </rPh>
    <rPh sb="9" eb="11">
      <t>ニュウリョク</t>
    </rPh>
    <rPh sb="20" eb="22">
      <t>セイベツ</t>
    </rPh>
    <phoneticPr fontId="1"/>
  </si>
  <si>
    <r>
      <rPr>
        <sz val="14"/>
        <color rgb="FFFF0000"/>
        <rFont val="ＭＳ Ｐゴシック"/>
        <family val="3"/>
        <charset val="128"/>
        <scheme val="minor"/>
      </rPr>
      <t xml:space="preserve">第１回申し込み締切　６月１５日（木） </t>
    </r>
    <r>
      <rPr>
        <sz val="11"/>
        <color theme="1"/>
        <rFont val="ＭＳ Ｐゴシック"/>
        <family val="2"/>
        <charset val="128"/>
        <scheme val="minor"/>
      </rPr>
      <t xml:space="preserve">
　中学校の担当者がメールで参加者名簿を送信してください。
　提出メールアドレス：　</t>
    </r>
    <r>
      <rPr>
        <sz val="11"/>
        <color theme="1"/>
        <rFont val="ＭＳ Ｐゴシック"/>
        <family val="3"/>
        <charset val="128"/>
        <scheme val="minor"/>
      </rPr>
      <t xml:space="preserve"> nagira-yuji@edu.pref.shimane.jp</t>
    </r>
    <r>
      <rPr>
        <sz val="11"/>
        <color theme="1"/>
        <rFont val="ＭＳ Ｐゴシック"/>
        <family val="2"/>
        <charset val="128"/>
        <scheme val="minor"/>
      </rPr>
      <t xml:space="preserve">
</t>
    </r>
    <r>
      <rPr>
        <sz val="14"/>
        <color rgb="FFFF0000"/>
        <rFont val="ＭＳ Ｐゴシック"/>
        <family val="3"/>
        <charset val="128"/>
        <scheme val="minor"/>
      </rPr>
      <t xml:space="preserve">第２回参加希望者追加・変更の締切　９月２１日（木） </t>
    </r>
    <r>
      <rPr>
        <sz val="11"/>
        <color theme="1"/>
        <rFont val="ＭＳ Ｐゴシック"/>
        <family val="2"/>
        <charset val="128"/>
        <scheme val="minor"/>
      </rPr>
      <t xml:space="preserve">
</t>
    </r>
    <r>
      <rPr>
        <b/>
        <u/>
        <sz val="14"/>
        <color theme="1"/>
        <rFont val="ＭＳ Ｐゴシック"/>
        <family val="3"/>
        <charset val="128"/>
        <scheme val="minor"/>
      </rPr>
      <t>ファイル名に学校名を入れてください。</t>
    </r>
    <r>
      <rPr>
        <sz val="11"/>
        <color theme="1"/>
        <rFont val="ＭＳ Ｐゴシック"/>
        <family val="2"/>
        <charset val="128"/>
        <scheme val="minor"/>
      </rPr>
      <t xml:space="preserve">
　例：    江津工業中学校.xlsx
申し込み後にキャンセル等の変更があるときは担当までお知らせください。</t>
    </r>
    <rPh sb="160" eb="161">
      <t>モウ</t>
    </rPh>
    <rPh sb="162" eb="163">
      <t>コ</t>
    </rPh>
    <rPh sb="164" eb="165">
      <t>ゴ</t>
    </rPh>
    <rPh sb="171" eb="172">
      <t>トウ</t>
    </rPh>
    <rPh sb="181" eb="183">
      <t>タントウ</t>
    </rPh>
    <rPh sb="186" eb="187">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</si>
</sst>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0.5"/>
      <color theme="1"/>
      <name val="ＭＳ Ｐゴシック"/>
      <family val="3"/>
      <charset val="128"/>
      <scheme val="minor"/>
    </font>
    <font>
      <sz val="12"/>
      <name val="ＭＳ Ｐゴシック"/>
      <family val="3"/>
      <charset val="128"/>
      <scheme val="minor"/>
    </font>
    <font>
      <b/>
      <sz val="16"/>
      <name val="ＭＳ Ｐゴシック"/>
      <family val="3"/>
      <charset val="128"/>
      <scheme val="minor"/>
    </font>
    <font>
      <b/>
      <sz val="10.5"/>
      <color theme="1"/>
      <name val="ＭＳ ゴシック"/>
      <family val="3"/>
      <charset val="128"/>
    </font>
    <font>
      <b/>
      <sz val="10.5"/>
      <color theme="1"/>
      <name val="ＭＳ 明朝"/>
      <family val="1"/>
      <charset val="128"/>
    </font>
    <font>
      <b/>
      <sz val="12"/>
      <color theme="1"/>
      <name val="ＭＳ Ｐゴシック"/>
      <family val="3"/>
      <charset val="128"/>
      <scheme val="minor"/>
    </font>
    <font>
      <b/>
      <sz val="11"/>
      <color theme="1"/>
      <name val="ＭＳ Ｐゴシック"/>
      <family val="2"/>
      <charset val="128"/>
      <scheme val="minor"/>
    </font>
    <font>
      <sz val="12"/>
      <color rgb="FFFF0000"/>
      <name val="ＭＳ Ｐゴシック"/>
      <family val="3"/>
      <charset val="128"/>
      <scheme val="minor"/>
    </font>
    <font>
      <sz val="14"/>
      <color rgb="FFFF0000"/>
      <name val="ＭＳ Ｐゴシック"/>
      <family val="3"/>
      <charset val="128"/>
      <scheme val="minor"/>
    </font>
    <font>
      <b/>
      <u/>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47">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diagonal/>
    </border>
    <border>
      <left style="thin">
        <color auto="1"/>
      </left>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medium">
        <color indexed="64"/>
      </right>
      <top/>
      <bottom style="double">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medium">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style="double">
        <color indexed="64"/>
      </bottom>
      <diagonal/>
    </border>
    <border>
      <left style="thin">
        <color auto="1"/>
      </left>
      <right style="medium">
        <color indexed="64"/>
      </right>
      <top style="medium">
        <color indexed="64"/>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thin">
        <color auto="1"/>
      </bottom>
      <diagonal/>
    </border>
    <border>
      <left/>
      <right style="medium">
        <color auto="1"/>
      </right>
      <top style="medium">
        <color auto="1"/>
      </top>
      <bottom/>
      <diagonal/>
    </border>
    <border>
      <left style="thin">
        <color auto="1"/>
      </left>
      <right/>
      <top style="thin">
        <color auto="1"/>
      </top>
      <bottom style="medium">
        <color indexed="64"/>
      </bottom>
      <diagonal/>
    </border>
    <border>
      <left style="thin">
        <color indexed="64"/>
      </left>
      <right/>
      <top/>
      <bottom/>
      <diagonal/>
    </border>
    <border>
      <left/>
      <right style="medium">
        <color indexed="64"/>
      </right>
      <top style="thin">
        <color indexed="64"/>
      </top>
      <bottom/>
      <diagonal/>
    </border>
    <border>
      <left/>
      <right style="medium">
        <color indexed="64"/>
      </right>
      <top/>
      <bottom/>
      <diagonal/>
    </border>
    <border>
      <left style="thin">
        <color auto="1"/>
      </left>
      <right/>
      <top/>
      <bottom style="medium">
        <color indexed="64"/>
      </bottom>
      <diagonal/>
    </border>
    <border>
      <left/>
      <right style="medium">
        <color indexed="64"/>
      </right>
      <top/>
      <bottom style="medium">
        <color indexed="64"/>
      </bottom>
      <diagonal/>
    </border>
    <border>
      <left style="medium">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107">
    <xf numFmtId="0" fontId="0" fillId="0" borderId="0" xfId="0">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top" wrapText="1"/>
    </xf>
    <xf numFmtId="0" fontId="7"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vertical="top" wrapText="1"/>
    </xf>
    <xf numFmtId="0" fontId="0" fillId="0" borderId="0" xfId="0" applyAlignment="1">
      <alignment vertical="top"/>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3" fillId="0" borderId="19" xfId="0" applyFont="1" applyBorder="1" applyAlignment="1">
      <alignment horizontal="center" vertical="center"/>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4" fillId="0" borderId="2" xfId="0" applyFont="1" applyBorder="1" applyAlignment="1">
      <alignment horizontal="center" vertical="center"/>
    </xf>
    <xf numFmtId="0" fontId="10" fillId="0" borderId="0" xfId="0" applyFont="1">
      <alignment vertical="center"/>
    </xf>
    <xf numFmtId="0" fontId="10" fillId="0" borderId="0" xfId="0" applyFont="1" applyFill="1" applyBorder="1" applyAlignment="1">
      <alignment horizontal="left" vertical="center"/>
    </xf>
    <xf numFmtId="0" fontId="3" fillId="0" borderId="0" xfId="0" applyFont="1" applyAlignment="1">
      <alignment vertical="top" wrapText="1"/>
    </xf>
    <xf numFmtId="0" fontId="11" fillId="0" borderId="0" xfId="0" applyFont="1">
      <alignment vertical="center"/>
    </xf>
    <xf numFmtId="0" fontId="6" fillId="0" borderId="0" xfId="0" applyFont="1" applyAlignment="1">
      <alignment horizontal="center" vertical="center"/>
    </xf>
    <xf numFmtId="0" fontId="14" fillId="0" borderId="0" xfId="0" applyFont="1" applyAlignment="1">
      <alignment vertical="top" wrapText="1"/>
    </xf>
    <xf numFmtId="0" fontId="8" fillId="0" borderId="0" xfId="0" applyFont="1">
      <alignment vertical="center"/>
    </xf>
    <xf numFmtId="0" fontId="3" fillId="0" borderId="0" xfId="0" applyFont="1" applyBorder="1" applyAlignment="1">
      <alignment vertical="center"/>
    </xf>
    <xf numFmtId="0" fontId="9" fillId="0" borderId="25" xfId="0" applyFont="1" applyBorder="1" applyAlignment="1">
      <alignment horizontal="center" vertical="center" shrinkToFit="1"/>
    </xf>
    <xf numFmtId="0" fontId="9" fillId="0" borderId="26" xfId="0" applyFont="1" applyBorder="1" applyAlignment="1">
      <alignment horizontal="center" vertical="center"/>
    </xf>
    <xf numFmtId="0" fontId="4" fillId="0" borderId="25" xfId="0" applyFont="1" applyBorder="1" applyAlignment="1">
      <alignment horizontal="center" vertical="center" shrinkToFit="1"/>
    </xf>
    <xf numFmtId="0" fontId="9" fillId="0" borderId="27" xfId="0" applyFont="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vertical="center"/>
    </xf>
    <xf numFmtId="0" fontId="12" fillId="0" borderId="0" xfId="0" applyFont="1" applyFill="1" applyAlignment="1">
      <alignment horizontal="justify" vertical="center"/>
    </xf>
    <xf numFmtId="0" fontId="13" fillId="0" borderId="0" xfId="0" applyFont="1" applyFill="1" applyAlignment="1">
      <alignment horizontal="justify" vertical="center"/>
    </xf>
    <xf numFmtId="0" fontId="13" fillId="0" borderId="0" xfId="0" applyFont="1" applyFill="1" applyAlignment="1">
      <alignment horizontal="right" vertical="center"/>
    </xf>
    <xf numFmtId="0" fontId="15" fillId="0" borderId="24" xfId="0" applyFont="1" applyFill="1" applyBorder="1">
      <alignment vertical="center"/>
    </xf>
    <xf numFmtId="0" fontId="7" fillId="0" borderId="21" xfId="0" applyFont="1" applyFill="1" applyBorder="1">
      <alignment vertical="center"/>
    </xf>
    <xf numFmtId="0" fontId="4" fillId="0" borderId="24" xfId="0" applyFont="1" applyFill="1" applyBorder="1">
      <alignment vertical="center"/>
    </xf>
    <xf numFmtId="0" fontId="4" fillId="0" borderId="21" xfId="0" applyFont="1" applyFill="1" applyBorder="1">
      <alignment vertical="center"/>
    </xf>
    <xf numFmtId="0" fontId="9" fillId="0" borderId="2"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0" borderId="40" xfId="0" applyFont="1" applyBorder="1" applyAlignment="1">
      <alignment horizontal="center" vertical="center"/>
    </xf>
    <xf numFmtId="0" fontId="4" fillId="0" borderId="21" xfId="0" applyFont="1" applyBorder="1" applyAlignment="1">
      <alignment horizontal="center" vertical="center"/>
    </xf>
    <xf numFmtId="0" fontId="4" fillId="0" borderId="21"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2" xfId="0" applyFont="1" applyBorder="1" applyAlignment="1">
      <alignment horizontal="center" vertical="center" shrinkToFit="1"/>
    </xf>
    <xf numFmtId="0" fontId="3" fillId="0" borderId="41" xfId="0" applyFont="1" applyBorder="1" applyAlignment="1">
      <alignment horizontal="center" vertical="center"/>
    </xf>
    <xf numFmtId="0" fontId="4" fillId="0" borderId="42"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43" xfId="0" applyFont="1" applyBorder="1" applyAlignment="1" applyProtection="1">
      <alignment horizontal="center" vertical="center" shrinkToFit="1"/>
      <protection locked="0"/>
    </xf>
    <xf numFmtId="0" fontId="3" fillId="4" borderId="44" xfId="0" applyFont="1" applyFill="1" applyBorder="1" applyAlignment="1">
      <alignment horizontal="left" vertical="center" wrapText="1"/>
    </xf>
    <xf numFmtId="0" fontId="0" fillId="4" borderId="45" xfId="0" applyFill="1" applyBorder="1" applyAlignment="1">
      <alignment horizontal="left" vertical="center"/>
    </xf>
    <xf numFmtId="0" fontId="0" fillId="4" borderId="46" xfId="0" applyFill="1" applyBorder="1" applyAlignment="1">
      <alignment horizontal="left" vertical="center"/>
    </xf>
    <xf numFmtId="0" fontId="4" fillId="2" borderId="44" xfId="0" applyFont="1" applyFill="1" applyBorder="1" applyAlignment="1">
      <alignment horizontal="left" vertical="center" wrapText="1"/>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4" fillId="0" borderId="44" xfId="0" applyFont="1"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3" fillId="3" borderId="44" xfId="0" applyFont="1" applyFill="1" applyBorder="1" applyAlignment="1">
      <alignment horizontal="left" vertical="center" wrapText="1"/>
    </xf>
    <xf numFmtId="0" fontId="0" fillId="3" borderId="45" xfId="0" applyFill="1" applyBorder="1" applyAlignment="1">
      <alignment horizontal="left" vertical="center"/>
    </xf>
    <xf numFmtId="0" fontId="0" fillId="3" borderId="46" xfId="0" applyFill="1" applyBorder="1" applyAlignment="1">
      <alignment horizontal="left" vertical="center"/>
    </xf>
    <xf numFmtId="0" fontId="3" fillId="0" borderId="44"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19" fillId="0" borderId="0" xfId="0" applyFont="1" applyAlignment="1">
      <alignment horizontal="center" vertical="center" shrinkToFit="1"/>
    </xf>
    <xf numFmtId="0" fontId="20" fillId="0" borderId="0" xfId="0" applyFont="1" applyAlignment="1">
      <alignment horizontal="center" vertical="center" shrinkToFit="1"/>
    </xf>
    <xf numFmtId="0" fontId="2"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9" fillId="0" borderId="23" xfId="0" applyFont="1" applyBorder="1" applyAlignment="1">
      <alignment horizontal="center" vertical="center"/>
    </xf>
    <xf numFmtId="0" fontId="9" fillId="0" borderId="6" xfId="0" applyFont="1" applyBorder="1" applyAlignment="1">
      <alignment horizontal="center" vertical="center"/>
    </xf>
    <xf numFmtId="0" fontId="2" fillId="0" borderId="14" xfId="0" applyFont="1" applyBorder="1" applyAlignment="1">
      <alignment horizontal="center" vertical="center" wrapText="1"/>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0" fillId="0" borderId="1"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28" xfId="0" applyBorder="1" applyAlignment="1" applyProtection="1">
      <alignment horizontal="center" vertical="top"/>
      <protection locked="0"/>
    </xf>
    <xf numFmtId="0" fontId="0" fillId="0" borderId="29" xfId="0" applyBorder="1" applyAlignment="1" applyProtection="1">
      <alignment horizontal="center" vertical="top"/>
      <protection locked="0"/>
    </xf>
    <xf numFmtId="0" fontId="0" fillId="0" borderId="30" xfId="0" applyBorder="1" applyAlignment="1" applyProtection="1">
      <alignment horizontal="center" vertical="top"/>
      <protection locked="0"/>
    </xf>
    <xf numFmtId="0" fontId="0" fillId="0" borderId="31" xfId="0" applyBorder="1" applyAlignment="1" applyProtection="1">
      <alignment horizontal="center" vertical="top"/>
      <protection locked="0"/>
    </xf>
    <xf numFmtId="0" fontId="3" fillId="0" borderId="6" xfId="0" applyFont="1" applyBorder="1" applyAlignment="1">
      <alignment horizontal="left" vertical="center"/>
    </xf>
    <xf numFmtId="0" fontId="3" fillId="0" borderId="33"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8" xfId="0" applyBorder="1" applyAlignment="1">
      <alignment horizontal="center" vertical="center"/>
    </xf>
    <xf numFmtId="0" fontId="3" fillId="0" borderId="24" xfId="0" applyFont="1" applyBorder="1" applyAlignment="1">
      <alignment horizontal="center" vertical="center"/>
    </xf>
    <xf numFmtId="0" fontId="3" fillId="0" borderId="36" xfId="0" applyFont="1" applyBorder="1" applyAlignment="1">
      <alignment horizontal="center" vertical="center"/>
    </xf>
    <xf numFmtId="0" fontId="3" fillId="2" borderId="35"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cellXfs>
  <cellStyles count="1">
    <cellStyle name="標準" xfId="0" builtinId="0"/>
  </cellStyles>
  <dxfs count="1">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44825</xdr:colOff>
      <xdr:row>2</xdr:row>
      <xdr:rowOff>145671</xdr:rowOff>
    </xdr:from>
    <xdr:to>
      <xdr:col>8</xdr:col>
      <xdr:colOff>156882</xdr:colOff>
      <xdr:row>2</xdr:row>
      <xdr:rowOff>145677</xdr:rowOff>
    </xdr:to>
    <xdr:cxnSp macro="">
      <xdr:nvCxnSpPr>
        <xdr:cNvPr id="8" name="直線矢印コネクタ 7"/>
        <xdr:cNvCxnSpPr/>
      </xdr:nvCxnSpPr>
      <xdr:spPr>
        <a:xfrm flipH="1" flipV="1">
          <a:off x="5154707" y="627524"/>
          <a:ext cx="1232646" cy="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id="1" name="テーブル1" displayName="テーブル1" ref="A1:J38" totalsRowShown="0">
  <autoFilter ref="A1:J38"/>
  <tableColumns count="10">
    <tableColumn id="1" name="No."/>
    <tableColumn id="2" name="市町村"/>
    <tableColumn id="3" name="中学名"/>
    <tableColumn id="4" name="中学校名">
      <calculatedColumnFormula>B2&amp;C2</calculatedColumnFormula>
    </tableColumn>
    <tableColumn id="5" name="略称"/>
    <tableColumn id="6" name="郵便番号"/>
    <tableColumn id="7" name="〒"/>
    <tableColumn id="8" name="住所"/>
    <tableColumn id="9" name="電話番号"/>
    <tableColumn id="10" name="FAX番号"/>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J46"/>
  <sheetViews>
    <sheetView showGridLines="0" tabSelected="1" view="pageBreakPreview" zoomScale="85" zoomScaleNormal="100" zoomScaleSheetLayoutView="85" workbookViewId="0">
      <selection activeCell="J8" sqref="J8:J14"/>
    </sheetView>
  </sheetViews>
  <sheetFormatPr defaultRowHeight="17.25" customHeight="1" x14ac:dyDescent="0.15"/>
  <cols>
    <col min="1" max="1" width="4" customWidth="1"/>
    <col min="2" max="2" width="6.25" customWidth="1"/>
    <col min="3" max="3" width="18.5" customWidth="1"/>
    <col min="4" max="4" width="19.125" customWidth="1"/>
    <col min="5" max="5" width="6.25" customWidth="1"/>
    <col min="6" max="6" width="12.75" customWidth="1"/>
    <col min="7" max="7" width="10.625" hidden="1" customWidth="1"/>
    <col min="8" max="8" width="14.75" customWidth="1"/>
    <col min="9" max="9" width="2.5" customWidth="1"/>
    <col min="10" max="10" width="61.375" style="4" customWidth="1"/>
  </cols>
  <sheetData>
    <row r="1" spans="1:10" ht="24" customHeight="1" thickBot="1" x14ac:dyDescent="0.2">
      <c r="A1" s="76" t="s">
        <v>344</v>
      </c>
      <c r="B1" s="77"/>
      <c r="C1" s="77"/>
      <c r="D1" s="77"/>
      <c r="E1" s="77"/>
      <c r="F1" s="77"/>
      <c r="G1" s="77"/>
      <c r="H1" s="25"/>
    </row>
    <row r="2" spans="1:10" ht="14.25" thickBot="1" x14ac:dyDescent="0.2">
      <c r="B2" s="4"/>
      <c r="C2" s="4"/>
      <c r="D2" s="4"/>
      <c r="E2" s="4"/>
      <c r="J2" s="64" t="s">
        <v>357</v>
      </c>
    </row>
    <row r="3" spans="1:10" ht="17.25" customHeight="1" x14ac:dyDescent="0.15">
      <c r="B3" s="78" t="s">
        <v>3</v>
      </c>
      <c r="C3" s="79"/>
      <c r="D3" s="49"/>
      <c r="E3" s="98" t="s">
        <v>345</v>
      </c>
      <c r="F3" s="99"/>
      <c r="G3" s="28"/>
      <c r="H3" s="28"/>
      <c r="I3" s="24"/>
      <c r="J3" s="65"/>
    </row>
    <row r="4" spans="1:10" ht="17.25" customHeight="1" x14ac:dyDescent="0.15">
      <c r="B4" s="80" t="s">
        <v>350</v>
      </c>
      <c r="C4" s="81"/>
      <c r="D4" s="50"/>
      <c r="E4" s="103" t="s">
        <v>53</v>
      </c>
      <c r="F4" s="104"/>
      <c r="G4" s="28"/>
      <c r="H4" s="28"/>
      <c r="I4" s="26"/>
      <c r="J4" s="65"/>
    </row>
    <row r="5" spans="1:10" ht="17.25" customHeight="1" x14ac:dyDescent="0.15">
      <c r="B5" s="80" t="s">
        <v>45</v>
      </c>
      <c r="C5" s="81"/>
      <c r="D5" s="50" t="s">
        <v>70</v>
      </c>
      <c r="E5" s="105" t="e">
        <f>VLOOKUP(D3,中学校一覧!D2:J38,6,FALSE)</f>
        <v>#N/A</v>
      </c>
      <c r="F5" s="106"/>
      <c r="G5" s="28"/>
      <c r="H5" s="28"/>
      <c r="I5" s="26"/>
      <c r="J5" s="65"/>
    </row>
    <row r="6" spans="1:10" ht="17.25" customHeight="1" thickBot="1" x14ac:dyDescent="0.2">
      <c r="B6" s="82" t="s">
        <v>46</v>
      </c>
      <c r="C6" s="83"/>
      <c r="D6" s="51" t="s">
        <v>70</v>
      </c>
      <c r="E6" s="33"/>
      <c r="F6" s="34"/>
      <c r="G6" s="28"/>
      <c r="H6" s="28"/>
      <c r="I6" s="26"/>
      <c r="J6" s="66"/>
    </row>
    <row r="7" spans="1:10" ht="17.25" customHeight="1" thickBot="1" x14ac:dyDescent="0.2"/>
    <row r="8" spans="1:10" ht="22.5" customHeight="1" x14ac:dyDescent="0.15">
      <c r="B8" s="86" t="s">
        <v>62</v>
      </c>
      <c r="C8" s="89" t="s">
        <v>63</v>
      </c>
      <c r="D8" s="89" t="s">
        <v>8</v>
      </c>
      <c r="E8" s="89" t="s">
        <v>1</v>
      </c>
      <c r="F8" s="84" t="s">
        <v>72</v>
      </c>
      <c r="G8" s="85"/>
      <c r="H8" s="32" t="s">
        <v>73</v>
      </c>
      <c r="J8" s="67" t="s">
        <v>361</v>
      </c>
    </row>
    <row r="9" spans="1:10" ht="17.25" customHeight="1" x14ac:dyDescent="0.15">
      <c r="B9" s="87"/>
      <c r="C9" s="90"/>
      <c r="D9" s="90"/>
      <c r="E9" s="90"/>
      <c r="F9" s="42" t="s">
        <v>16</v>
      </c>
      <c r="G9" s="43"/>
      <c r="H9" s="44" t="s">
        <v>16</v>
      </c>
      <c r="I9" s="27"/>
      <c r="J9" s="68"/>
    </row>
    <row r="10" spans="1:10" ht="17.25" customHeight="1" x14ac:dyDescent="0.15">
      <c r="B10" s="87"/>
      <c r="C10" s="90"/>
      <c r="D10" s="90"/>
      <c r="E10" s="90"/>
      <c r="F10" s="16" t="s">
        <v>346</v>
      </c>
      <c r="G10" s="29"/>
      <c r="H10" s="17" t="s">
        <v>356</v>
      </c>
      <c r="I10" s="26"/>
      <c r="J10" s="68"/>
    </row>
    <row r="11" spans="1:10" ht="17.25" customHeight="1" thickBot="1" x14ac:dyDescent="0.2">
      <c r="B11" s="88"/>
      <c r="C11" s="91"/>
      <c r="D11" s="91"/>
      <c r="E11" s="91"/>
      <c r="F11" s="18" t="s">
        <v>349</v>
      </c>
      <c r="G11" s="30"/>
      <c r="H11" s="19" t="s">
        <v>349</v>
      </c>
      <c r="I11" s="22"/>
      <c r="J11" s="68"/>
    </row>
    <row r="12" spans="1:10" ht="17.25" customHeight="1" thickTop="1" x14ac:dyDescent="0.15">
      <c r="B12" s="1" t="s">
        <v>36</v>
      </c>
      <c r="C12" s="12" t="s">
        <v>2</v>
      </c>
      <c r="D12" s="12" t="s">
        <v>40</v>
      </c>
      <c r="E12" s="13" t="s">
        <v>6</v>
      </c>
      <c r="F12" s="13" t="s">
        <v>347</v>
      </c>
      <c r="G12" s="31"/>
      <c r="H12" s="14"/>
      <c r="I12" s="21" t="s">
        <v>65</v>
      </c>
      <c r="J12" s="68"/>
    </row>
    <row r="13" spans="1:10" ht="17.25" customHeight="1" x14ac:dyDescent="0.15">
      <c r="B13" s="15" t="s">
        <v>37</v>
      </c>
      <c r="C13" s="11" t="s">
        <v>43</v>
      </c>
      <c r="D13" s="11" t="s">
        <v>44</v>
      </c>
      <c r="E13" s="13" t="s">
        <v>6</v>
      </c>
      <c r="F13" s="13"/>
      <c r="G13" s="31"/>
      <c r="H13" s="14" t="s">
        <v>352</v>
      </c>
      <c r="I13" s="22" t="s">
        <v>65</v>
      </c>
      <c r="J13" s="68"/>
    </row>
    <row r="14" spans="1:10" ht="17.25" customHeight="1" thickBot="1" x14ac:dyDescent="0.2">
      <c r="B14" s="2" t="s">
        <v>38</v>
      </c>
      <c r="C14" s="20" t="s">
        <v>41</v>
      </c>
      <c r="D14" s="20" t="s">
        <v>42</v>
      </c>
      <c r="E14" s="13" t="s">
        <v>7</v>
      </c>
      <c r="F14" s="13" t="s">
        <v>347</v>
      </c>
      <c r="G14" s="31"/>
      <c r="H14" s="14" t="s">
        <v>353</v>
      </c>
      <c r="I14" s="22" t="s">
        <v>65</v>
      </c>
      <c r="J14" s="69"/>
    </row>
    <row r="15" spans="1:10" ht="17.25" hidden="1" customHeight="1" thickBot="1" x14ac:dyDescent="0.2">
      <c r="B15" s="52" t="s">
        <v>39</v>
      </c>
      <c r="C15" s="53" t="s">
        <v>68</v>
      </c>
      <c r="D15" s="53" t="s">
        <v>69</v>
      </c>
      <c r="E15" s="54" t="s">
        <v>7</v>
      </c>
      <c r="F15" s="54"/>
      <c r="G15" s="55"/>
      <c r="H15" s="56"/>
      <c r="I15" s="7" t="s">
        <v>66</v>
      </c>
    </row>
    <row r="16" spans="1:10" ht="24" customHeight="1" x14ac:dyDescent="0.15">
      <c r="B16" s="57">
        <v>1</v>
      </c>
      <c r="C16" s="58"/>
      <c r="D16" s="58"/>
      <c r="E16" s="58"/>
      <c r="F16" s="58"/>
      <c r="G16" s="59"/>
      <c r="H16" s="60"/>
      <c r="I16" s="3"/>
      <c r="J16" s="70" t="s">
        <v>360</v>
      </c>
    </row>
    <row r="17" spans="2:10" ht="24" customHeight="1" x14ac:dyDescent="0.15">
      <c r="B17" s="2" t="str">
        <f>IF(C17="","",B16+1)</f>
        <v/>
      </c>
      <c r="C17" s="48"/>
      <c r="D17" s="48"/>
      <c r="E17" s="45"/>
      <c r="F17" s="45"/>
      <c r="G17" s="46"/>
      <c r="H17" s="47"/>
      <c r="I17" s="7"/>
      <c r="J17" s="71"/>
    </row>
    <row r="18" spans="2:10" ht="24" customHeight="1" x14ac:dyDescent="0.15">
      <c r="B18" s="2" t="str">
        <f t="shared" ref="B18:B40" si="0">IF(C18="","",B17+1)</f>
        <v/>
      </c>
      <c r="C18" s="48"/>
      <c r="D18" s="48"/>
      <c r="E18" s="45"/>
      <c r="F18" s="45"/>
      <c r="G18" s="46"/>
      <c r="H18" s="47"/>
      <c r="I18" s="3"/>
      <c r="J18" s="71"/>
    </row>
    <row r="19" spans="2:10" ht="24" customHeight="1" x14ac:dyDescent="0.15">
      <c r="B19" s="2" t="str">
        <f t="shared" si="0"/>
        <v/>
      </c>
      <c r="C19" s="48"/>
      <c r="D19" s="48"/>
      <c r="E19" s="45"/>
      <c r="F19" s="45"/>
      <c r="G19" s="46"/>
      <c r="H19" s="47"/>
      <c r="I19" s="23" t="s">
        <v>64</v>
      </c>
      <c r="J19" s="71"/>
    </row>
    <row r="20" spans="2:10" ht="24" customHeight="1" x14ac:dyDescent="0.15">
      <c r="B20" s="2" t="str">
        <f t="shared" si="0"/>
        <v/>
      </c>
      <c r="C20" s="48"/>
      <c r="D20" s="48"/>
      <c r="E20" s="45"/>
      <c r="F20" s="45"/>
      <c r="G20" s="46"/>
      <c r="H20" s="47"/>
      <c r="I20" s="10"/>
      <c r="J20" s="71"/>
    </row>
    <row r="21" spans="2:10" ht="24" customHeight="1" thickBot="1" x14ac:dyDescent="0.2">
      <c r="B21" s="2" t="str">
        <f t="shared" si="0"/>
        <v/>
      </c>
      <c r="C21" s="48"/>
      <c r="D21" s="48"/>
      <c r="E21" s="45"/>
      <c r="F21" s="45"/>
      <c r="G21" s="46"/>
      <c r="H21" s="47"/>
      <c r="I21" s="35"/>
      <c r="J21" s="72"/>
    </row>
    <row r="22" spans="2:10" ht="24" customHeight="1" x14ac:dyDescent="0.15">
      <c r="B22" s="2" t="str">
        <f t="shared" si="0"/>
        <v/>
      </c>
      <c r="C22" s="48"/>
      <c r="D22" s="48"/>
      <c r="E22" s="45"/>
      <c r="F22" s="45"/>
      <c r="G22" s="46" t="str">
        <f t="shared" ref="G22:G40" si="1">IF(B22="","","△")</f>
        <v/>
      </c>
      <c r="H22" s="47"/>
      <c r="I22" s="36" t="s">
        <v>61</v>
      </c>
      <c r="J22" s="73" t="s">
        <v>358</v>
      </c>
    </row>
    <row r="23" spans="2:10" ht="24" customHeight="1" x14ac:dyDescent="0.15">
      <c r="B23" s="2" t="str">
        <f t="shared" si="0"/>
        <v/>
      </c>
      <c r="C23" s="48"/>
      <c r="D23" s="48"/>
      <c r="E23" s="45"/>
      <c r="F23" s="45"/>
      <c r="G23" s="46" t="str">
        <f t="shared" si="1"/>
        <v/>
      </c>
      <c r="H23" s="47"/>
      <c r="I23" s="37"/>
      <c r="J23" s="74"/>
    </row>
    <row r="24" spans="2:10" ht="24" customHeight="1" x14ac:dyDescent="0.15">
      <c r="B24" s="2" t="str">
        <f t="shared" si="0"/>
        <v/>
      </c>
      <c r="C24" s="48"/>
      <c r="D24" s="48"/>
      <c r="E24" s="45"/>
      <c r="F24" s="45"/>
      <c r="G24" s="46" t="str">
        <f t="shared" si="1"/>
        <v/>
      </c>
      <c r="H24" s="47"/>
      <c r="J24" s="74"/>
    </row>
    <row r="25" spans="2:10" ht="24" customHeight="1" x14ac:dyDescent="0.15">
      <c r="B25" s="2" t="str">
        <f t="shared" si="0"/>
        <v/>
      </c>
      <c r="C25" s="48"/>
      <c r="D25" s="48"/>
      <c r="E25" s="45"/>
      <c r="F25" s="45"/>
      <c r="G25" s="46" t="str">
        <f t="shared" si="1"/>
        <v/>
      </c>
      <c r="H25" s="47"/>
      <c r="I25" s="6"/>
      <c r="J25" s="74"/>
    </row>
    <row r="26" spans="2:10" ht="24" customHeight="1" x14ac:dyDescent="0.15">
      <c r="B26" s="2" t="str">
        <f t="shared" si="0"/>
        <v/>
      </c>
      <c r="C26" s="48"/>
      <c r="D26" s="48"/>
      <c r="E26" s="45"/>
      <c r="F26" s="45"/>
      <c r="G26" s="46" t="str">
        <f t="shared" si="1"/>
        <v/>
      </c>
      <c r="H26" s="47"/>
      <c r="I26" s="9"/>
      <c r="J26" s="74"/>
    </row>
    <row r="27" spans="2:10" ht="24" customHeight="1" thickBot="1" x14ac:dyDescent="0.2">
      <c r="B27" s="2" t="str">
        <f t="shared" si="0"/>
        <v/>
      </c>
      <c r="C27" s="48"/>
      <c r="D27" s="48"/>
      <c r="E27" s="45"/>
      <c r="F27" s="45"/>
      <c r="G27" s="46" t="str">
        <f t="shared" si="1"/>
        <v/>
      </c>
      <c r="H27" s="47"/>
      <c r="J27" s="75"/>
    </row>
    <row r="28" spans="2:10" ht="24" customHeight="1" x14ac:dyDescent="0.15">
      <c r="B28" s="2" t="str">
        <f t="shared" si="0"/>
        <v/>
      </c>
      <c r="C28" s="48"/>
      <c r="D28" s="48"/>
      <c r="E28" s="45"/>
      <c r="F28" s="45"/>
      <c r="G28" s="46" t="str">
        <f t="shared" si="1"/>
        <v/>
      </c>
      <c r="H28" s="47"/>
      <c r="I28" s="8"/>
      <c r="J28" s="61" t="s">
        <v>359</v>
      </c>
    </row>
    <row r="29" spans="2:10" ht="24" customHeight="1" x14ac:dyDescent="0.15">
      <c r="B29" s="2" t="str">
        <f t="shared" si="0"/>
        <v/>
      </c>
      <c r="C29" s="48"/>
      <c r="D29" s="48"/>
      <c r="E29" s="45"/>
      <c r="F29" s="45"/>
      <c r="G29" s="46" t="str">
        <f t="shared" si="1"/>
        <v/>
      </c>
      <c r="H29" s="47"/>
      <c r="J29" s="62"/>
    </row>
    <row r="30" spans="2:10" ht="24" customHeight="1" x14ac:dyDescent="0.15">
      <c r="B30" s="2" t="str">
        <f t="shared" si="0"/>
        <v/>
      </c>
      <c r="C30" s="48"/>
      <c r="D30" s="48"/>
      <c r="E30" s="45"/>
      <c r="F30" s="45"/>
      <c r="G30" s="46" t="str">
        <f t="shared" si="1"/>
        <v/>
      </c>
      <c r="H30" s="47"/>
      <c r="I30" s="5"/>
      <c r="J30" s="62"/>
    </row>
    <row r="31" spans="2:10" ht="24" customHeight="1" x14ac:dyDescent="0.15">
      <c r="B31" s="2" t="str">
        <f t="shared" si="0"/>
        <v/>
      </c>
      <c r="C31" s="48"/>
      <c r="D31" s="48"/>
      <c r="E31" s="45"/>
      <c r="F31" s="45"/>
      <c r="G31" s="46" t="str">
        <f t="shared" si="1"/>
        <v/>
      </c>
      <c r="H31" s="47"/>
      <c r="J31" s="62"/>
    </row>
    <row r="32" spans="2:10" ht="24" customHeight="1" thickBot="1" x14ac:dyDescent="0.2">
      <c r="B32" s="2" t="str">
        <f t="shared" si="0"/>
        <v/>
      </c>
      <c r="C32" s="48"/>
      <c r="D32" s="48"/>
      <c r="E32" s="45"/>
      <c r="F32" s="45"/>
      <c r="G32" s="46" t="str">
        <f t="shared" si="1"/>
        <v/>
      </c>
      <c r="H32" s="47"/>
      <c r="J32" s="63"/>
    </row>
    <row r="33" spans="2:8" ht="24" customHeight="1" x14ac:dyDescent="0.15">
      <c r="B33" s="2" t="str">
        <f t="shared" si="0"/>
        <v/>
      </c>
      <c r="C33" s="48"/>
      <c r="D33" s="48"/>
      <c r="E33" s="45"/>
      <c r="F33" s="45"/>
      <c r="G33" s="46" t="str">
        <f t="shared" si="1"/>
        <v/>
      </c>
      <c r="H33" s="47"/>
    </row>
    <row r="34" spans="2:8" ht="24" customHeight="1" x14ac:dyDescent="0.15">
      <c r="B34" s="2" t="str">
        <f t="shared" si="0"/>
        <v/>
      </c>
      <c r="C34" s="48"/>
      <c r="D34" s="48"/>
      <c r="E34" s="45"/>
      <c r="F34" s="45"/>
      <c r="G34" s="46" t="str">
        <f t="shared" si="1"/>
        <v/>
      </c>
      <c r="H34" s="47"/>
    </row>
    <row r="35" spans="2:8" ht="24" customHeight="1" x14ac:dyDescent="0.15">
      <c r="B35" s="2" t="str">
        <f t="shared" si="0"/>
        <v/>
      </c>
      <c r="C35" s="48"/>
      <c r="D35" s="48"/>
      <c r="E35" s="45"/>
      <c r="F35" s="45"/>
      <c r="G35" s="46" t="str">
        <f t="shared" si="1"/>
        <v/>
      </c>
      <c r="H35" s="47"/>
    </row>
    <row r="36" spans="2:8" ht="24" customHeight="1" x14ac:dyDescent="0.15">
      <c r="B36" s="2" t="str">
        <f t="shared" si="0"/>
        <v/>
      </c>
      <c r="C36" s="48"/>
      <c r="D36" s="48"/>
      <c r="E36" s="45"/>
      <c r="F36" s="45"/>
      <c r="G36" s="46" t="str">
        <f t="shared" si="1"/>
        <v/>
      </c>
      <c r="H36" s="47"/>
    </row>
    <row r="37" spans="2:8" ht="24" customHeight="1" x14ac:dyDescent="0.15">
      <c r="B37" s="2" t="str">
        <f t="shared" si="0"/>
        <v/>
      </c>
      <c r="C37" s="48"/>
      <c r="D37" s="48"/>
      <c r="E37" s="45"/>
      <c r="F37" s="45"/>
      <c r="G37" s="46" t="str">
        <f t="shared" si="1"/>
        <v/>
      </c>
      <c r="H37" s="47"/>
    </row>
    <row r="38" spans="2:8" ht="24" customHeight="1" x14ac:dyDescent="0.15">
      <c r="B38" s="2" t="str">
        <f t="shared" si="0"/>
        <v/>
      </c>
      <c r="C38" s="48"/>
      <c r="D38" s="48"/>
      <c r="E38" s="45"/>
      <c r="F38" s="45"/>
      <c r="G38" s="46" t="str">
        <f t="shared" si="1"/>
        <v/>
      </c>
      <c r="H38" s="47"/>
    </row>
    <row r="39" spans="2:8" ht="24" customHeight="1" x14ac:dyDescent="0.15">
      <c r="B39" s="2" t="str">
        <f t="shared" si="0"/>
        <v/>
      </c>
      <c r="C39" s="48"/>
      <c r="D39" s="48"/>
      <c r="E39" s="45"/>
      <c r="F39" s="45"/>
      <c r="G39" s="46" t="str">
        <f t="shared" si="1"/>
        <v/>
      </c>
      <c r="H39" s="47"/>
    </row>
    <row r="40" spans="2:8" ht="24" customHeight="1" x14ac:dyDescent="0.15">
      <c r="B40" s="2" t="str">
        <f t="shared" si="0"/>
        <v/>
      </c>
      <c r="C40" s="48"/>
      <c r="D40" s="48"/>
      <c r="E40" s="45"/>
      <c r="F40" s="45"/>
      <c r="G40" s="46" t="str">
        <f t="shared" si="1"/>
        <v/>
      </c>
      <c r="H40" s="47"/>
    </row>
    <row r="41" spans="2:8" ht="17.25" customHeight="1" x14ac:dyDescent="0.15">
      <c r="B41" s="100" t="s">
        <v>67</v>
      </c>
      <c r="C41" s="101"/>
      <c r="D41" s="101"/>
      <c r="E41" s="101"/>
      <c r="F41" s="101"/>
      <c r="G41" s="101"/>
      <c r="H41" s="102"/>
    </row>
    <row r="42" spans="2:8" ht="17.25" customHeight="1" x14ac:dyDescent="0.15">
      <c r="B42" s="92"/>
      <c r="C42" s="93"/>
      <c r="D42" s="93"/>
      <c r="E42" s="93"/>
      <c r="F42" s="93"/>
      <c r="G42" s="93"/>
      <c r="H42" s="94"/>
    </row>
    <row r="43" spans="2:8" ht="17.25" customHeight="1" x14ac:dyDescent="0.15">
      <c r="B43" s="92"/>
      <c r="C43" s="93"/>
      <c r="D43" s="93"/>
      <c r="E43" s="93"/>
      <c r="F43" s="93"/>
      <c r="G43" s="93"/>
      <c r="H43" s="94"/>
    </row>
    <row r="44" spans="2:8" ht="17.25" customHeight="1" x14ac:dyDescent="0.15">
      <c r="B44" s="92"/>
      <c r="C44" s="93"/>
      <c r="D44" s="93"/>
      <c r="E44" s="93"/>
      <c r="F44" s="93"/>
      <c r="G44" s="93"/>
      <c r="H44" s="94"/>
    </row>
    <row r="45" spans="2:8" ht="17.25" customHeight="1" x14ac:dyDescent="0.15">
      <c r="B45" s="92"/>
      <c r="C45" s="93"/>
      <c r="D45" s="93"/>
      <c r="E45" s="93"/>
      <c r="F45" s="93"/>
      <c r="G45" s="93"/>
      <c r="H45" s="94"/>
    </row>
    <row r="46" spans="2:8" ht="17.25" customHeight="1" thickBot="1" x14ac:dyDescent="0.2">
      <c r="B46" s="95"/>
      <c r="C46" s="96"/>
      <c r="D46" s="96"/>
      <c r="E46" s="96"/>
      <c r="F46" s="96"/>
      <c r="G46" s="96"/>
      <c r="H46" s="97"/>
    </row>
  </sheetData>
  <mergeCells count="20">
    <mergeCell ref="B42:H46"/>
    <mergeCell ref="B5:C5"/>
    <mergeCell ref="E3:F3"/>
    <mergeCell ref="B41:H41"/>
    <mergeCell ref="E4:F4"/>
    <mergeCell ref="E5:F5"/>
    <mergeCell ref="A1:G1"/>
    <mergeCell ref="B3:C3"/>
    <mergeCell ref="B4:C4"/>
    <mergeCell ref="B6:C6"/>
    <mergeCell ref="F8:G8"/>
    <mergeCell ref="B8:B11"/>
    <mergeCell ref="C8:C11"/>
    <mergeCell ref="D8:D11"/>
    <mergeCell ref="E8:E11"/>
    <mergeCell ref="J28:J32"/>
    <mergeCell ref="J2:J6"/>
    <mergeCell ref="J8:J14"/>
    <mergeCell ref="J16:J21"/>
    <mergeCell ref="J22:J27"/>
  </mergeCells>
  <phoneticPr fontId="1"/>
  <conditionalFormatting sqref="C16:H40">
    <cfRule type="notContainsBlanks" dxfId="0" priority="1">
      <formula>LEN(TRIM(C16))&gt;0</formula>
    </cfRule>
  </conditionalFormatting>
  <dataValidations count="1">
    <dataValidation errorStyle="warning" allowBlank="1" showInputMessage="1" showErrorMessage="1" sqref="G16:G40"/>
  </dataValidations>
  <printOptions horizontalCentered="1"/>
  <pageMargins left="0.98425196850393704" right="0.78740157480314965" top="0.98425196850393704" bottom="0.78740157480314965" header="0.31496062992125984" footer="0.31496062992125984"/>
  <pageSetup paperSize="9" scale="57" orientation="portrait" r:id="rId1"/>
  <ignoredErrors>
    <ignoredError sqref="G22:G40 E5"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リスト用!$G$2:$G$3</xm:f>
          </x14:formula1>
          <xm:sqref>E12:E40</xm:sqref>
        </x14:dataValidation>
        <x14:dataValidation type="list" errorStyle="warning" allowBlank="1" showInputMessage="1" showErrorMessage="1" errorTitle="直接入力することもできます。" error="エラーが出ても直接入力できます。">
          <x14:formula1>
            <xm:f>中学校一覧!$D$2:$D$38</xm:f>
          </x14:formula1>
          <xm:sqref>D3</xm:sqref>
        </x14:dataValidation>
        <x14:dataValidation type="list" errorStyle="warning" allowBlank="1" showInputMessage="1" showErrorMessage="1">
          <x14:formula1>
            <xm:f>リスト用!$F$2:$F$3</xm:f>
          </x14:formula1>
          <xm:sqref>F12:F40 G12:G15</xm:sqref>
        </x14:dataValidation>
        <x14:dataValidation type="list" errorStyle="warning" allowBlank="1" showInputMessage="1" showErrorMessage="1">
          <x14:formula1>
            <xm:f>リスト用!$C$2:$C$5</xm:f>
          </x14:formula1>
          <xm:sqref>H12:H15</xm:sqref>
        </x14:dataValidation>
        <x14:dataValidation type="list" errorStyle="warning" allowBlank="1" showInputMessage="1" showErrorMessage="1">
          <x14:formula1>
            <xm:f>リスト用!$C$2:$C$6</xm:f>
          </x14:formula1>
          <xm:sqref>H16:H40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9"/>
  <sheetViews>
    <sheetView workbookViewId="0">
      <selection activeCell="A9" sqref="A9"/>
    </sheetView>
  </sheetViews>
  <sheetFormatPr defaultRowHeight="13.5" x14ac:dyDescent="0.15"/>
  <cols>
    <col min="1" max="2" width="13" customWidth="1"/>
    <col min="3" max="4" width="16.375" customWidth="1"/>
    <col min="5" max="5" width="13.5" customWidth="1"/>
    <col min="6" max="6" width="15.875" customWidth="1"/>
    <col min="7" max="7" width="6.75" customWidth="1"/>
    <col min="8" max="8" width="10.875" customWidth="1"/>
    <col min="9" max="9" width="10.875" hidden="1" customWidth="1"/>
    <col min="10" max="10" width="10.875" customWidth="1"/>
  </cols>
  <sheetData>
    <row r="1" spans="1:11" x14ac:dyDescent="0.15">
      <c r="A1" s="38" t="s">
        <v>4</v>
      </c>
      <c r="B1" s="38" t="s">
        <v>52</v>
      </c>
      <c r="C1" s="38" t="s">
        <v>47</v>
      </c>
      <c r="D1" s="38" t="s">
        <v>48</v>
      </c>
      <c r="E1" s="38" t="s">
        <v>0</v>
      </c>
      <c r="F1" s="38" t="s">
        <v>8</v>
      </c>
      <c r="G1" s="38" t="s">
        <v>1</v>
      </c>
      <c r="H1" s="38" t="s">
        <v>49</v>
      </c>
      <c r="I1" s="38" t="s">
        <v>50</v>
      </c>
      <c r="J1" s="38" t="s">
        <v>51</v>
      </c>
      <c r="K1" s="39" t="s">
        <v>71</v>
      </c>
    </row>
    <row r="2" spans="1:11" x14ac:dyDescent="0.15">
      <c r="A2" s="40">
        <f>'参加希望者名簿（入力）'!$D$3</f>
        <v>0</v>
      </c>
      <c r="B2" s="40">
        <f>'参加希望者名簿（入力）'!$D$4</f>
        <v>0</v>
      </c>
      <c r="C2" s="40" t="str">
        <f>'参加希望者名簿（入力）'!$D$5</f>
        <v>なし</v>
      </c>
      <c r="D2" s="40" t="str">
        <f>'参加希望者名簿（入力）'!$D$6</f>
        <v>なし</v>
      </c>
      <c r="E2" s="40" t="str">
        <f>IF('参加希望者名簿（入力）'!C16="","",'参加希望者名簿（入力）'!C16)</f>
        <v/>
      </c>
      <c r="F2" s="40" t="str">
        <f>IF('参加希望者名簿（入力）'!D16="","",'参加希望者名簿（入力）'!D16)</f>
        <v/>
      </c>
      <c r="G2" s="40" t="str">
        <f>IF('参加希望者名簿（入力）'!E16="","",'参加希望者名簿（入力）'!E16)</f>
        <v/>
      </c>
      <c r="H2" s="40" t="str">
        <f>IF('参加希望者名簿（入力）'!F16="","",'参加希望者名簿（入力）'!F16)</f>
        <v/>
      </c>
      <c r="I2" s="40" t="str">
        <f>IF('参加希望者名簿（入力）'!G16="","",'参加希望者名簿（入力）'!G16)</f>
        <v/>
      </c>
      <c r="J2" s="40" t="str">
        <f>IF('参加希望者名簿（入力）'!H16="","",'参加希望者名簿（入力）'!H16)</f>
        <v/>
      </c>
      <c r="K2" s="41" t="str">
        <f>IF(E2="","",'参加希望者名簿（入力）'!$B$42)</f>
        <v/>
      </c>
    </row>
    <row r="3" spans="1:11" x14ac:dyDescent="0.15">
      <c r="A3" s="40" t="str">
        <f t="shared" ref="A3:D7" si="0">IF($E3="","",A$2)</f>
        <v/>
      </c>
      <c r="B3" s="40" t="str">
        <f t="shared" si="0"/>
        <v/>
      </c>
      <c r="C3" s="40" t="str">
        <f t="shared" si="0"/>
        <v/>
      </c>
      <c r="D3" s="40" t="str">
        <f t="shared" si="0"/>
        <v/>
      </c>
      <c r="E3" s="40" t="str">
        <f>IF('参加希望者名簿（入力）'!C17="","",'参加希望者名簿（入力）'!C17)</f>
        <v/>
      </c>
      <c r="F3" s="40" t="str">
        <f>IF('参加希望者名簿（入力）'!D17="","",'参加希望者名簿（入力）'!D17)</f>
        <v/>
      </c>
      <c r="G3" s="40" t="str">
        <f>IF('参加希望者名簿（入力）'!E17="","",'参加希望者名簿（入力）'!E17)</f>
        <v/>
      </c>
      <c r="H3" s="40" t="str">
        <f>IF('参加希望者名簿（入力）'!F17="","",'参加希望者名簿（入力）'!F17)</f>
        <v/>
      </c>
      <c r="I3" s="40" t="str">
        <f>IF('参加希望者名簿（入力）'!G17="","",'参加希望者名簿（入力）'!G17)</f>
        <v/>
      </c>
      <c r="J3" s="40" t="str">
        <f>IF('参加希望者名簿（入力）'!H17="","",'参加希望者名簿（入力）'!H17)</f>
        <v/>
      </c>
      <c r="K3" s="41" t="str">
        <f>IF(E3="","",'参加希望者名簿（入力）'!$B$42)</f>
        <v/>
      </c>
    </row>
    <row r="4" spans="1:11" x14ac:dyDescent="0.15">
      <c r="A4" s="40" t="str">
        <f t="shared" si="0"/>
        <v/>
      </c>
      <c r="B4" s="40" t="str">
        <f t="shared" si="0"/>
        <v/>
      </c>
      <c r="C4" s="40" t="str">
        <f t="shared" si="0"/>
        <v/>
      </c>
      <c r="D4" s="40" t="str">
        <f t="shared" si="0"/>
        <v/>
      </c>
      <c r="E4" s="40" t="str">
        <f>IF('参加希望者名簿（入力）'!C18="","",'参加希望者名簿（入力）'!C18)</f>
        <v/>
      </c>
      <c r="F4" s="40" t="str">
        <f>IF('参加希望者名簿（入力）'!D18="","",'参加希望者名簿（入力）'!D18)</f>
        <v/>
      </c>
      <c r="G4" s="40" t="str">
        <f>IF('参加希望者名簿（入力）'!E18="","",'参加希望者名簿（入力）'!E18)</f>
        <v/>
      </c>
      <c r="H4" s="40" t="str">
        <f>IF('参加希望者名簿（入力）'!F18="","",'参加希望者名簿（入力）'!F18)</f>
        <v/>
      </c>
      <c r="I4" s="40" t="str">
        <f>IF('参加希望者名簿（入力）'!G18="","",'参加希望者名簿（入力）'!G18)</f>
        <v/>
      </c>
      <c r="J4" s="40" t="str">
        <f>IF('参加希望者名簿（入力）'!H18="","",'参加希望者名簿（入力）'!H18)</f>
        <v/>
      </c>
      <c r="K4" s="41" t="str">
        <f>IF(E4="","",'参加希望者名簿（入力）'!$B$42)</f>
        <v/>
      </c>
    </row>
    <row r="5" spans="1:11" x14ac:dyDescent="0.15">
      <c r="A5" s="40" t="str">
        <f t="shared" si="0"/>
        <v/>
      </c>
      <c r="B5" s="40" t="str">
        <f t="shared" si="0"/>
        <v/>
      </c>
      <c r="C5" s="40" t="str">
        <f t="shared" si="0"/>
        <v/>
      </c>
      <c r="D5" s="40" t="str">
        <f t="shared" si="0"/>
        <v/>
      </c>
      <c r="E5" s="40" t="str">
        <f>IF('参加希望者名簿（入力）'!C19="","",'参加希望者名簿（入力）'!C19)</f>
        <v/>
      </c>
      <c r="F5" s="40" t="str">
        <f>IF('参加希望者名簿（入力）'!D19="","",'参加希望者名簿（入力）'!D19)</f>
        <v/>
      </c>
      <c r="G5" s="40" t="str">
        <f>IF('参加希望者名簿（入力）'!E19="","",'参加希望者名簿（入力）'!E19)</f>
        <v/>
      </c>
      <c r="H5" s="40" t="str">
        <f>IF('参加希望者名簿（入力）'!F19="","",'参加希望者名簿（入力）'!F19)</f>
        <v/>
      </c>
      <c r="I5" s="40" t="str">
        <f>IF('参加希望者名簿（入力）'!G19="","",'参加希望者名簿（入力）'!G19)</f>
        <v/>
      </c>
      <c r="J5" s="40" t="str">
        <f>IF('参加希望者名簿（入力）'!H19="","",'参加希望者名簿（入力）'!H19)</f>
        <v/>
      </c>
      <c r="K5" s="41" t="str">
        <f>IF(E5="","",'参加希望者名簿（入力）'!$B$42)</f>
        <v/>
      </c>
    </row>
    <row r="6" spans="1:11" x14ac:dyDescent="0.15">
      <c r="A6" s="40" t="str">
        <f t="shared" si="0"/>
        <v/>
      </c>
      <c r="B6" s="40" t="str">
        <f t="shared" si="0"/>
        <v/>
      </c>
      <c r="C6" s="40" t="str">
        <f t="shared" si="0"/>
        <v/>
      </c>
      <c r="D6" s="40" t="str">
        <f t="shared" si="0"/>
        <v/>
      </c>
      <c r="E6" s="40" t="str">
        <f>IF('参加希望者名簿（入力）'!C20="","",'参加希望者名簿（入力）'!C20)</f>
        <v/>
      </c>
      <c r="F6" s="40" t="str">
        <f>IF('参加希望者名簿（入力）'!D20="","",'参加希望者名簿（入力）'!D20)</f>
        <v/>
      </c>
      <c r="G6" s="40" t="str">
        <f>IF('参加希望者名簿（入力）'!E20="","",'参加希望者名簿（入力）'!E20)</f>
        <v/>
      </c>
      <c r="H6" s="40" t="str">
        <f>IF('参加希望者名簿（入力）'!F20="","",'参加希望者名簿（入力）'!F20)</f>
        <v/>
      </c>
      <c r="I6" s="40" t="str">
        <f>IF('参加希望者名簿（入力）'!G20="","",'参加希望者名簿（入力）'!G20)</f>
        <v/>
      </c>
      <c r="J6" s="40" t="str">
        <f>IF('参加希望者名簿（入力）'!H20="","",'参加希望者名簿（入力）'!H20)</f>
        <v/>
      </c>
      <c r="K6" s="41" t="str">
        <f>IF(E6="","",'参加希望者名簿（入力）'!$B$42)</f>
        <v/>
      </c>
    </row>
    <row r="7" spans="1:11" x14ac:dyDescent="0.15">
      <c r="A7" s="40" t="str">
        <f t="shared" si="0"/>
        <v/>
      </c>
      <c r="B7" s="40" t="str">
        <f t="shared" si="0"/>
        <v/>
      </c>
      <c r="C7" s="40" t="str">
        <f t="shared" si="0"/>
        <v/>
      </c>
      <c r="D7" s="40" t="str">
        <f t="shared" si="0"/>
        <v/>
      </c>
      <c r="E7" s="40" t="str">
        <f>IF('参加希望者名簿（入力）'!C21="","",'参加希望者名簿（入力）'!C21)</f>
        <v/>
      </c>
      <c r="F7" s="40" t="str">
        <f>IF('参加希望者名簿（入力）'!D21="","",'参加希望者名簿（入力）'!D21)</f>
        <v/>
      </c>
      <c r="G7" s="40" t="str">
        <f>IF('参加希望者名簿（入力）'!E21="","",'参加希望者名簿（入力）'!E21)</f>
        <v/>
      </c>
      <c r="H7" s="40" t="str">
        <f>IF('参加希望者名簿（入力）'!F21="","",'参加希望者名簿（入力）'!F21)</f>
        <v/>
      </c>
      <c r="I7" s="40" t="str">
        <f>IF('参加希望者名簿（入力）'!G21="","",'参加希望者名簿（入力）'!G21)</f>
        <v/>
      </c>
      <c r="J7" s="40" t="str">
        <f>IF('参加希望者名簿（入力）'!H21="","",'参加希望者名簿（入力）'!H21)</f>
        <v/>
      </c>
      <c r="K7" s="41" t="str">
        <f>IF(E7="","",'参加希望者名簿（入力）'!$B$42)</f>
        <v/>
      </c>
    </row>
    <row r="8" spans="1:11" x14ac:dyDescent="0.15">
      <c r="A8" s="40" t="str">
        <f t="shared" ref="A8:D9" si="1">IF($E8="","",A$2)</f>
        <v/>
      </c>
      <c r="B8" s="40" t="str">
        <f t="shared" si="1"/>
        <v/>
      </c>
      <c r="C8" s="40" t="str">
        <f t="shared" si="1"/>
        <v/>
      </c>
      <c r="D8" s="40" t="str">
        <f t="shared" si="1"/>
        <v/>
      </c>
      <c r="E8" s="40" t="str">
        <f>IF('参加希望者名簿（入力）'!C22="","",'参加希望者名簿（入力）'!C22)</f>
        <v/>
      </c>
      <c r="F8" s="40" t="str">
        <f>IF('参加希望者名簿（入力）'!D22="","",'参加希望者名簿（入力）'!D22)</f>
        <v/>
      </c>
      <c r="G8" s="40" t="str">
        <f>IF('参加希望者名簿（入力）'!E22="","",'参加希望者名簿（入力）'!E22)</f>
        <v/>
      </c>
      <c r="H8" s="40" t="str">
        <f>IF('参加希望者名簿（入力）'!F22="","",'参加希望者名簿（入力）'!F22)</f>
        <v/>
      </c>
      <c r="I8" s="40" t="str">
        <f>IF('参加希望者名簿（入力）'!G22="","",'参加希望者名簿（入力）'!G22)</f>
        <v/>
      </c>
      <c r="J8" s="40" t="str">
        <f>IF('参加希望者名簿（入力）'!H22="","",'参加希望者名簿（入力）'!H22)</f>
        <v/>
      </c>
      <c r="K8" s="41" t="str">
        <f>IF(E8="","",'参加希望者名簿（入力）'!$B$42)</f>
        <v/>
      </c>
    </row>
    <row r="9" spans="1:11" x14ac:dyDescent="0.15">
      <c r="A9" s="40" t="str">
        <f t="shared" si="1"/>
        <v/>
      </c>
      <c r="B9" s="40" t="str">
        <f t="shared" si="1"/>
        <v/>
      </c>
      <c r="C9" s="40" t="str">
        <f t="shared" si="1"/>
        <v/>
      </c>
      <c r="D9" s="40" t="str">
        <f t="shared" si="1"/>
        <v/>
      </c>
      <c r="E9" s="40" t="str">
        <f>IF('参加希望者名簿（入力）'!C23="","",'参加希望者名簿（入力）'!C23)</f>
        <v/>
      </c>
      <c r="F9" s="40" t="str">
        <f>IF('参加希望者名簿（入力）'!D23="","",'参加希望者名簿（入力）'!D23)</f>
        <v/>
      </c>
      <c r="G9" s="40" t="str">
        <f>IF('参加希望者名簿（入力）'!E23="","",'参加希望者名簿（入力）'!E23)</f>
        <v/>
      </c>
      <c r="H9" s="40" t="str">
        <f>IF('参加希望者名簿（入力）'!F23="","",'参加希望者名簿（入力）'!F23)</f>
        <v/>
      </c>
      <c r="I9" s="40" t="str">
        <f>IF('参加希望者名簿（入力）'!G23="","",'参加希望者名簿（入力）'!G23)</f>
        <v/>
      </c>
      <c r="J9" s="40" t="str">
        <f>IF('参加希望者名簿（入力）'!H23="","",'参加希望者名簿（入力）'!H23)</f>
        <v/>
      </c>
      <c r="K9" s="41" t="str">
        <f>IF(E9="","",'参加希望者名簿（入力）'!$B$42)</f>
        <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0"/>
  <sheetViews>
    <sheetView workbookViewId="0">
      <selection activeCell="D5" sqref="D5"/>
    </sheetView>
  </sheetViews>
  <sheetFormatPr defaultRowHeight="13.5" x14ac:dyDescent="0.15"/>
  <cols>
    <col min="2" max="2" width="15.375" bestFit="1" customWidth="1"/>
    <col min="5" max="5" width="15.375" bestFit="1" customWidth="1"/>
    <col min="8" max="8" width="4.375" customWidth="1"/>
    <col min="9" max="9" width="9.25" customWidth="1"/>
    <col min="10" max="10" width="8.5" customWidth="1"/>
  </cols>
  <sheetData>
    <row r="1" spans="1:7" x14ac:dyDescent="0.15">
      <c r="A1" t="s">
        <v>55</v>
      </c>
      <c r="B1" t="s">
        <v>56</v>
      </c>
      <c r="C1" t="s">
        <v>351</v>
      </c>
      <c r="D1" t="s">
        <v>57</v>
      </c>
      <c r="E1" t="s">
        <v>58</v>
      </c>
      <c r="F1" t="s">
        <v>59</v>
      </c>
      <c r="G1" t="s">
        <v>60</v>
      </c>
    </row>
    <row r="2" spans="1:7" x14ac:dyDescent="0.15">
      <c r="A2" t="s">
        <v>28</v>
      </c>
      <c r="B2" t="s">
        <v>54</v>
      </c>
      <c r="C2" t="s">
        <v>352</v>
      </c>
      <c r="D2" t="s">
        <v>21</v>
      </c>
      <c r="E2" t="s">
        <v>17</v>
      </c>
      <c r="F2" t="s">
        <v>23</v>
      </c>
      <c r="G2" t="s">
        <v>34</v>
      </c>
    </row>
    <row r="3" spans="1:7" x14ac:dyDescent="0.15">
      <c r="A3" t="s">
        <v>9</v>
      </c>
      <c r="B3" t="s">
        <v>17</v>
      </c>
      <c r="C3" t="s">
        <v>353</v>
      </c>
      <c r="D3" t="s">
        <v>10</v>
      </c>
      <c r="E3" t="s">
        <v>18</v>
      </c>
      <c r="G3" t="s">
        <v>35</v>
      </c>
    </row>
    <row r="4" spans="1:7" x14ac:dyDescent="0.15">
      <c r="A4" t="s">
        <v>11</v>
      </c>
      <c r="B4" t="s">
        <v>18</v>
      </c>
      <c r="C4" t="s">
        <v>354</v>
      </c>
      <c r="D4" t="s">
        <v>25</v>
      </c>
      <c r="E4" t="s">
        <v>19</v>
      </c>
      <c r="F4" t="s">
        <v>348</v>
      </c>
    </row>
    <row r="5" spans="1:7" x14ac:dyDescent="0.15">
      <c r="A5" t="s">
        <v>12</v>
      </c>
      <c r="B5" t="s">
        <v>19</v>
      </c>
      <c r="C5" t="s">
        <v>355</v>
      </c>
      <c r="D5" t="s">
        <v>29</v>
      </c>
      <c r="E5" t="s">
        <v>31</v>
      </c>
    </row>
    <row r="6" spans="1:7" x14ac:dyDescent="0.15">
      <c r="A6" t="s">
        <v>29</v>
      </c>
      <c r="B6" t="s">
        <v>31</v>
      </c>
      <c r="D6" t="s">
        <v>27</v>
      </c>
      <c r="E6" t="s">
        <v>32</v>
      </c>
    </row>
    <row r="7" spans="1:7" x14ac:dyDescent="0.15">
      <c r="A7" t="s">
        <v>5</v>
      </c>
      <c r="B7" t="s">
        <v>32</v>
      </c>
      <c r="D7" t="s">
        <v>24</v>
      </c>
      <c r="E7" t="s">
        <v>26</v>
      </c>
    </row>
    <row r="8" spans="1:7" x14ac:dyDescent="0.15">
      <c r="A8" t="s">
        <v>13</v>
      </c>
      <c r="B8" t="s">
        <v>26</v>
      </c>
      <c r="D8" t="s">
        <v>22</v>
      </c>
      <c r="E8" t="s">
        <v>20</v>
      </c>
    </row>
    <row r="9" spans="1:7" x14ac:dyDescent="0.15">
      <c r="A9" t="s">
        <v>14</v>
      </c>
      <c r="B9" t="s">
        <v>20</v>
      </c>
      <c r="D9" t="s">
        <v>33</v>
      </c>
      <c r="E9" t="s">
        <v>30</v>
      </c>
    </row>
    <row r="10" spans="1:7" x14ac:dyDescent="0.15">
      <c r="A10" t="s">
        <v>15</v>
      </c>
      <c r="B10" t="s">
        <v>30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8"/>
  <sheetViews>
    <sheetView workbookViewId="0">
      <selection activeCell="G2" sqref="G2"/>
    </sheetView>
  </sheetViews>
  <sheetFormatPr defaultRowHeight="13.5" x14ac:dyDescent="0.15"/>
  <cols>
    <col min="1" max="1" width="5.75" customWidth="1"/>
    <col min="4" max="4" width="14.625" customWidth="1"/>
    <col min="6" max="6" width="10.75" customWidth="1"/>
    <col min="9" max="9" width="15.125" customWidth="1"/>
    <col min="10" max="10" width="13.875" customWidth="1"/>
  </cols>
  <sheetData>
    <row r="1" spans="1:10" x14ac:dyDescent="0.15">
      <c r="A1" t="s">
        <v>74</v>
      </c>
      <c r="B1" t="s">
        <v>75</v>
      </c>
      <c r="C1" t="s">
        <v>76</v>
      </c>
      <c r="D1" t="s">
        <v>343</v>
      </c>
      <c r="E1" t="s">
        <v>77</v>
      </c>
      <c r="F1" t="s">
        <v>78</v>
      </c>
      <c r="G1" t="s">
        <v>79</v>
      </c>
      <c r="H1" t="s">
        <v>80</v>
      </c>
      <c r="I1" t="s">
        <v>81</v>
      </c>
      <c r="J1" t="s">
        <v>82</v>
      </c>
    </row>
    <row r="2" spans="1:10" x14ac:dyDescent="0.15">
      <c r="A2">
        <v>1</v>
      </c>
      <c r="B2" t="s">
        <v>83</v>
      </c>
      <c r="C2" t="s">
        <v>84</v>
      </c>
      <c r="D2" t="str">
        <f>B2&amp;C2</f>
        <v>江津市立江津</v>
      </c>
      <c r="E2" t="s">
        <v>85</v>
      </c>
      <c r="F2" t="s">
        <v>86</v>
      </c>
      <c r="G2" t="s">
        <v>87</v>
      </c>
      <c r="H2" t="s">
        <v>88</v>
      </c>
      <c r="I2" t="s">
        <v>89</v>
      </c>
      <c r="J2" t="s">
        <v>90</v>
      </c>
    </row>
    <row r="3" spans="1:10" x14ac:dyDescent="0.15">
      <c r="A3">
        <v>2</v>
      </c>
      <c r="B3" t="s">
        <v>83</v>
      </c>
      <c r="C3" t="s">
        <v>91</v>
      </c>
      <c r="D3" t="str">
        <f t="shared" ref="D3:D38" si="0">B3&amp;C3</f>
        <v>江津市立江東</v>
      </c>
      <c r="E3" t="s">
        <v>92</v>
      </c>
      <c r="F3" t="s">
        <v>93</v>
      </c>
      <c r="G3" t="s">
        <v>94</v>
      </c>
      <c r="H3" t="s">
        <v>95</v>
      </c>
      <c r="I3" t="s">
        <v>96</v>
      </c>
      <c r="J3" t="s">
        <v>97</v>
      </c>
    </row>
    <row r="4" spans="1:10" x14ac:dyDescent="0.15">
      <c r="A4">
        <v>3</v>
      </c>
      <c r="B4" t="s">
        <v>83</v>
      </c>
      <c r="C4" t="s">
        <v>98</v>
      </c>
      <c r="D4" t="str">
        <f t="shared" si="0"/>
        <v>江津市立青陵</v>
      </c>
      <c r="E4" t="s">
        <v>99</v>
      </c>
      <c r="F4" t="s">
        <v>100</v>
      </c>
      <c r="G4" t="s">
        <v>101</v>
      </c>
      <c r="H4" t="s">
        <v>102</v>
      </c>
      <c r="I4" t="s">
        <v>103</v>
      </c>
      <c r="J4" t="s">
        <v>104</v>
      </c>
    </row>
    <row r="5" spans="1:10" x14ac:dyDescent="0.15">
      <c r="A5">
        <v>4</v>
      </c>
      <c r="B5" t="s">
        <v>83</v>
      </c>
      <c r="C5" t="s">
        <v>105</v>
      </c>
      <c r="D5" t="str">
        <f t="shared" si="0"/>
        <v>江津市立桜江</v>
      </c>
      <c r="E5" t="s">
        <v>106</v>
      </c>
      <c r="F5" t="s">
        <v>107</v>
      </c>
      <c r="G5" t="s">
        <v>108</v>
      </c>
      <c r="H5" t="s">
        <v>109</v>
      </c>
      <c r="I5" t="s">
        <v>110</v>
      </c>
      <c r="J5" t="s">
        <v>111</v>
      </c>
    </row>
    <row r="6" spans="1:10" x14ac:dyDescent="0.15">
      <c r="A6">
        <v>5</v>
      </c>
      <c r="B6" t="s">
        <v>112</v>
      </c>
      <c r="C6" t="s">
        <v>113</v>
      </c>
      <c r="D6" t="str">
        <f t="shared" si="0"/>
        <v>浜田市立第一</v>
      </c>
      <c r="E6" t="s">
        <v>114</v>
      </c>
      <c r="F6" t="s">
        <v>115</v>
      </c>
      <c r="G6" t="s">
        <v>116</v>
      </c>
      <c r="H6" t="s">
        <v>117</v>
      </c>
      <c r="I6" t="s">
        <v>118</v>
      </c>
      <c r="J6" t="s">
        <v>119</v>
      </c>
    </row>
    <row r="7" spans="1:10" x14ac:dyDescent="0.15">
      <c r="A7">
        <v>6</v>
      </c>
      <c r="B7" t="s">
        <v>112</v>
      </c>
      <c r="C7" t="s">
        <v>120</v>
      </c>
      <c r="D7" t="str">
        <f t="shared" si="0"/>
        <v>浜田市立第二</v>
      </c>
      <c r="E7" t="s">
        <v>121</v>
      </c>
      <c r="F7" t="s">
        <v>122</v>
      </c>
      <c r="G7" t="s">
        <v>123</v>
      </c>
      <c r="H7" t="s">
        <v>124</v>
      </c>
      <c r="I7" t="s">
        <v>125</v>
      </c>
      <c r="J7" t="s">
        <v>126</v>
      </c>
    </row>
    <row r="8" spans="1:10" x14ac:dyDescent="0.15">
      <c r="A8">
        <v>7</v>
      </c>
      <c r="B8" t="s">
        <v>112</v>
      </c>
      <c r="C8" t="s">
        <v>127</v>
      </c>
      <c r="D8" t="str">
        <f t="shared" si="0"/>
        <v>浜田市立第三</v>
      </c>
      <c r="E8" t="s">
        <v>128</v>
      </c>
      <c r="F8" t="s">
        <v>129</v>
      </c>
      <c r="G8" t="s">
        <v>130</v>
      </c>
      <c r="H8" t="s">
        <v>131</v>
      </c>
      <c r="I8" t="s">
        <v>132</v>
      </c>
      <c r="J8" t="s">
        <v>133</v>
      </c>
    </row>
    <row r="9" spans="1:10" x14ac:dyDescent="0.15">
      <c r="A9">
        <v>8</v>
      </c>
      <c r="B9" t="s">
        <v>112</v>
      </c>
      <c r="C9" t="s">
        <v>134</v>
      </c>
      <c r="D9" t="str">
        <f t="shared" si="0"/>
        <v>浜田市立第四</v>
      </c>
      <c r="E9" t="s">
        <v>135</v>
      </c>
      <c r="F9" t="s">
        <v>136</v>
      </c>
      <c r="G9" t="s">
        <v>137</v>
      </c>
      <c r="H9" t="s">
        <v>138</v>
      </c>
      <c r="I9" t="s">
        <v>139</v>
      </c>
      <c r="J9" t="s">
        <v>140</v>
      </c>
    </row>
    <row r="10" spans="1:10" x14ac:dyDescent="0.15">
      <c r="A10">
        <v>9</v>
      </c>
      <c r="B10" t="s">
        <v>112</v>
      </c>
      <c r="C10" t="s">
        <v>141</v>
      </c>
      <c r="D10" t="str">
        <f t="shared" si="0"/>
        <v>浜田市立浜田東</v>
      </c>
      <c r="E10" t="s">
        <v>142</v>
      </c>
      <c r="F10" t="s">
        <v>143</v>
      </c>
      <c r="G10" t="s">
        <v>144</v>
      </c>
      <c r="H10" t="s">
        <v>145</v>
      </c>
      <c r="I10" t="s">
        <v>146</v>
      </c>
      <c r="J10" t="s">
        <v>147</v>
      </c>
    </row>
    <row r="11" spans="1:10" x14ac:dyDescent="0.15">
      <c r="A11">
        <v>10</v>
      </c>
      <c r="B11" t="s">
        <v>112</v>
      </c>
      <c r="C11" t="s">
        <v>148</v>
      </c>
      <c r="D11" t="str">
        <f t="shared" si="0"/>
        <v>浜田市立金城</v>
      </c>
      <c r="E11" t="s">
        <v>149</v>
      </c>
      <c r="F11" t="s">
        <v>150</v>
      </c>
      <c r="G11" t="s">
        <v>151</v>
      </c>
      <c r="H11" t="s">
        <v>152</v>
      </c>
      <c r="I11" t="s">
        <v>153</v>
      </c>
      <c r="J11" t="s">
        <v>154</v>
      </c>
    </row>
    <row r="12" spans="1:10" x14ac:dyDescent="0.15">
      <c r="A12">
        <v>11</v>
      </c>
      <c r="B12" t="s">
        <v>112</v>
      </c>
      <c r="C12" t="s">
        <v>155</v>
      </c>
      <c r="D12" t="str">
        <f t="shared" si="0"/>
        <v>浜田市立旭</v>
      </c>
      <c r="E12" t="s">
        <v>156</v>
      </c>
      <c r="F12" t="s">
        <v>157</v>
      </c>
      <c r="G12" t="s">
        <v>158</v>
      </c>
      <c r="H12" t="s">
        <v>159</v>
      </c>
      <c r="I12" t="s">
        <v>160</v>
      </c>
      <c r="J12" t="s">
        <v>161</v>
      </c>
    </row>
    <row r="13" spans="1:10" x14ac:dyDescent="0.15">
      <c r="A13">
        <v>12</v>
      </c>
      <c r="B13" t="s">
        <v>112</v>
      </c>
      <c r="C13" t="s">
        <v>162</v>
      </c>
      <c r="D13" t="str">
        <f t="shared" si="0"/>
        <v>浜田市立弥栄</v>
      </c>
      <c r="E13" t="s">
        <v>163</v>
      </c>
      <c r="F13" t="s">
        <v>164</v>
      </c>
      <c r="G13" t="s">
        <v>165</v>
      </c>
      <c r="H13" t="s">
        <v>166</v>
      </c>
      <c r="I13" t="s">
        <v>167</v>
      </c>
      <c r="J13" t="s">
        <v>168</v>
      </c>
    </row>
    <row r="14" spans="1:10" x14ac:dyDescent="0.15">
      <c r="A14">
        <v>13</v>
      </c>
      <c r="B14" t="s">
        <v>112</v>
      </c>
      <c r="C14" t="s">
        <v>169</v>
      </c>
      <c r="D14" t="str">
        <f t="shared" si="0"/>
        <v>浜田市立三隅</v>
      </c>
      <c r="E14" t="s">
        <v>170</v>
      </c>
      <c r="F14" t="s">
        <v>171</v>
      </c>
      <c r="G14" t="s">
        <v>172</v>
      </c>
      <c r="H14" t="s">
        <v>173</v>
      </c>
      <c r="I14" t="s">
        <v>174</v>
      </c>
      <c r="J14" t="s">
        <v>175</v>
      </c>
    </row>
    <row r="15" spans="1:10" x14ac:dyDescent="0.15">
      <c r="A15">
        <v>14</v>
      </c>
      <c r="B15" t="s">
        <v>176</v>
      </c>
      <c r="C15" t="s">
        <v>177</v>
      </c>
      <c r="D15" t="str">
        <f t="shared" si="0"/>
        <v>邑南町立羽須美</v>
      </c>
      <c r="E15" t="s">
        <v>178</v>
      </c>
      <c r="F15" t="s">
        <v>179</v>
      </c>
      <c r="G15" t="s">
        <v>180</v>
      </c>
      <c r="H15" t="s">
        <v>181</v>
      </c>
      <c r="I15" t="s">
        <v>182</v>
      </c>
      <c r="J15" t="s">
        <v>183</v>
      </c>
    </row>
    <row r="16" spans="1:10" x14ac:dyDescent="0.15">
      <c r="A16">
        <v>15</v>
      </c>
      <c r="B16" t="s">
        <v>176</v>
      </c>
      <c r="C16" t="s">
        <v>184</v>
      </c>
      <c r="D16" t="str">
        <f t="shared" si="0"/>
        <v>邑南町立瑞穂</v>
      </c>
      <c r="E16" t="s">
        <v>185</v>
      </c>
      <c r="F16" t="s">
        <v>186</v>
      </c>
      <c r="G16" t="s">
        <v>187</v>
      </c>
      <c r="H16" t="s">
        <v>188</v>
      </c>
      <c r="I16" t="s">
        <v>189</v>
      </c>
      <c r="J16" t="s">
        <v>190</v>
      </c>
    </row>
    <row r="17" spans="1:10" x14ac:dyDescent="0.15">
      <c r="A17">
        <v>16</v>
      </c>
      <c r="B17" t="s">
        <v>176</v>
      </c>
      <c r="C17" t="s">
        <v>191</v>
      </c>
      <c r="D17" t="str">
        <f t="shared" si="0"/>
        <v>邑南町立石見</v>
      </c>
      <c r="E17" t="s">
        <v>192</v>
      </c>
      <c r="F17" t="s">
        <v>193</v>
      </c>
      <c r="G17" t="s">
        <v>194</v>
      </c>
      <c r="H17" t="s">
        <v>195</v>
      </c>
      <c r="I17" t="s">
        <v>196</v>
      </c>
      <c r="J17" t="s">
        <v>197</v>
      </c>
    </row>
    <row r="18" spans="1:10" x14ac:dyDescent="0.15">
      <c r="A18">
        <v>17</v>
      </c>
      <c r="B18" t="s">
        <v>198</v>
      </c>
      <c r="C18" t="s">
        <v>199</v>
      </c>
      <c r="D18" t="str">
        <f t="shared" si="0"/>
        <v>川本町立川本</v>
      </c>
      <c r="E18" t="s">
        <v>200</v>
      </c>
      <c r="F18" t="s">
        <v>201</v>
      </c>
      <c r="G18" t="s">
        <v>202</v>
      </c>
      <c r="H18" t="s">
        <v>203</v>
      </c>
      <c r="I18" t="s">
        <v>204</v>
      </c>
      <c r="J18" t="s">
        <v>205</v>
      </c>
    </row>
    <row r="19" spans="1:10" x14ac:dyDescent="0.15">
      <c r="A19">
        <v>18</v>
      </c>
      <c r="B19" t="s">
        <v>206</v>
      </c>
      <c r="C19" t="s">
        <v>207</v>
      </c>
      <c r="D19" t="str">
        <f t="shared" si="0"/>
        <v>美郷町立邑智</v>
      </c>
      <c r="E19" t="s">
        <v>208</v>
      </c>
      <c r="F19" t="s">
        <v>209</v>
      </c>
      <c r="G19" t="s">
        <v>210</v>
      </c>
      <c r="H19" t="s">
        <v>211</v>
      </c>
      <c r="I19" t="s">
        <v>212</v>
      </c>
      <c r="J19" t="s">
        <v>213</v>
      </c>
    </row>
    <row r="20" spans="1:10" x14ac:dyDescent="0.15">
      <c r="A20">
        <v>19</v>
      </c>
      <c r="B20" t="s">
        <v>206</v>
      </c>
      <c r="C20" t="s">
        <v>214</v>
      </c>
      <c r="D20" t="str">
        <f t="shared" si="0"/>
        <v>美郷町立大和</v>
      </c>
      <c r="E20" t="s">
        <v>215</v>
      </c>
      <c r="F20" t="s">
        <v>216</v>
      </c>
      <c r="G20" t="s">
        <v>217</v>
      </c>
      <c r="H20" t="s">
        <v>218</v>
      </c>
      <c r="I20" t="s">
        <v>219</v>
      </c>
      <c r="J20" t="s">
        <v>220</v>
      </c>
    </row>
    <row r="21" spans="1:10" x14ac:dyDescent="0.15">
      <c r="A21">
        <v>20</v>
      </c>
      <c r="B21" t="s">
        <v>221</v>
      </c>
      <c r="C21" t="s">
        <v>113</v>
      </c>
      <c r="D21" t="str">
        <f t="shared" si="0"/>
        <v>大田市立第一</v>
      </c>
      <c r="E21" t="s">
        <v>222</v>
      </c>
      <c r="F21" t="s">
        <v>223</v>
      </c>
      <c r="G21" t="s">
        <v>224</v>
      </c>
      <c r="H21" t="s">
        <v>225</v>
      </c>
      <c r="I21" t="s">
        <v>226</v>
      </c>
      <c r="J21" t="s">
        <v>227</v>
      </c>
    </row>
    <row r="22" spans="1:10" x14ac:dyDescent="0.15">
      <c r="A22">
        <v>21</v>
      </c>
      <c r="B22" t="s">
        <v>221</v>
      </c>
      <c r="C22" t="s">
        <v>120</v>
      </c>
      <c r="D22" t="str">
        <f t="shared" si="0"/>
        <v>大田市立第二</v>
      </c>
      <c r="E22" t="s">
        <v>228</v>
      </c>
      <c r="F22" t="s">
        <v>229</v>
      </c>
      <c r="G22" t="s">
        <v>230</v>
      </c>
      <c r="H22" t="s">
        <v>231</v>
      </c>
      <c r="I22" t="s">
        <v>232</v>
      </c>
      <c r="J22" t="s">
        <v>233</v>
      </c>
    </row>
    <row r="23" spans="1:10" x14ac:dyDescent="0.15">
      <c r="A23">
        <v>22</v>
      </c>
      <c r="B23" t="s">
        <v>221</v>
      </c>
      <c r="C23" t="s">
        <v>234</v>
      </c>
      <c r="D23" t="str">
        <f t="shared" si="0"/>
        <v>大田市立北三瓶</v>
      </c>
      <c r="E23" t="s">
        <v>235</v>
      </c>
      <c r="F23" t="s">
        <v>236</v>
      </c>
      <c r="G23" t="s">
        <v>237</v>
      </c>
      <c r="H23" t="s">
        <v>238</v>
      </c>
      <c r="I23" t="s">
        <v>239</v>
      </c>
      <c r="J23" t="s">
        <v>240</v>
      </c>
    </row>
    <row r="24" spans="1:10" x14ac:dyDescent="0.15">
      <c r="A24">
        <v>23</v>
      </c>
      <c r="B24" t="s">
        <v>221</v>
      </c>
      <c r="C24" t="s">
        <v>241</v>
      </c>
      <c r="D24" t="str">
        <f t="shared" si="0"/>
        <v>大田市立志学</v>
      </c>
      <c r="E24" t="s">
        <v>242</v>
      </c>
      <c r="F24" t="s">
        <v>243</v>
      </c>
      <c r="G24" t="s">
        <v>244</v>
      </c>
      <c r="H24" t="s">
        <v>245</v>
      </c>
      <c r="I24" t="s">
        <v>246</v>
      </c>
      <c r="J24" t="s">
        <v>247</v>
      </c>
    </row>
    <row r="25" spans="1:10" x14ac:dyDescent="0.15">
      <c r="A25">
        <v>24</v>
      </c>
      <c r="B25" t="s">
        <v>221</v>
      </c>
      <c r="C25" t="s">
        <v>127</v>
      </c>
      <c r="D25" t="str">
        <f t="shared" si="0"/>
        <v>大田市立第三</v>
      </c>
      <c r="E25" t="s">
        <v>248</v>
      </c>
      <c r="F25" t="s">
        <v>249</v>
      </c>
      <c r="G25" t="s">
        <v>250</v>
      </c>
      <c r="H25" t="s">
        <v>251</v>
      </c>
      <c r="I25" t="s">
        <v>252</v>
      </c>
      <c r="J25" t="s">
        <v>253</v>
      </c>
    </row>
    <row r="26" spans="1:10" x14ac:dyDescent="0.15">
      <c r="A26">
        <v>25</v>
      </c>
      <c r="B26" t="s">
        <v>221</v>
      </c>
      <c r="C26" t="s">
        <v>254</v>
      </c>
      <c r="D26" t="str">
        <f t="shared" si="0"/>
        <v>大田市立大田西</v>
      </c>
      <c r="E26" t="s">
        <v>255</v>
      </c>
      <c r="F26" t="s">
        <v>256</v>
      </c>
      <c r="G26" t="s">
        <v>257</v>
      </c>
      <c r="H26" t="s">
        <v>258</v>
      </c>
      <c r="I26" t="s">
        <v>259</v>
      </c>
      <c r="J26" t="s">
        <v>260</v>
      </c>
    </row>
    <row r="27" spans="1:10" x14ac:dyDescent="0.15">
      <c r="A27">
        <v>26</v>
      </c>
      <c r="B27" t="s">
        <v>261</v>
      </c>
      <c r="C27" t="s">
        <v>262</v>
      </c>
      <c r="D27" t="str">
        <f t="shared" si="0"/>
        <v>益田市立益田</v>
      </c>
      <c r="E27" t="s">
        <v>263</v>
      </c>
      <c r="F27" t="s">
        <v>264</v>
      </c>
      <c r="G27" t="s">
        <v>265</v>
      </c>
      <c r="H27" t="s">
        <v>266</v>
      </c>
      <c r="I27" t="s">
        <v>267</v>
      </c>
      <c r="J27" t="s">
        <v>268</v>
      </c>
    </row>
    <row r="28" spans="1:10" x14ac:dyDescent="0.15">
      <c r="A28">
        <v>27</v>
      </c>
      <c r="B28" t="s">
        <v>261</v>
      </c>
      <c r="C28" t="s">
        <v>269</v>
      </c>
      <c r="D28" t="str">
        <f t="shared" si="0"/>
        <v>益田市立高津</v>
      </c>
      <c r="E28" t="s">
        <v>270</v>
      </c>
      <c r="F28" t="s">
        <v>271</v>
      </c>
      <c r="G28" t="s">
        <v>272</v>
      </c>
      <c r="H28" t="s">
        <v>273</v>
      </c>
      <c r="I28" t="s">
        <v>274</v>
      </c>
      <c r="J28" t="s">
        <v>275</v>
      </c>
    </row>
    <row r="29" spans="1:10" x14ac:dyDescent="0.15">
      <c r="A29">
        <v>28</v>
      </c>
      <c r="B29" t="s">
        <v>261</v>
      </c>
      <c r="C29" t="s">
        <v>276</v>
      </c>
      <c r="D29" t="str">
        <f t="shared" si="0"/>
        <v>益田市立益田東</v>
      </c>
      <c r="E29" t="s">
        <v>277</v>
      </c>
      <c r="F29" t="s">
        <v>278</v>
      </c>
      <c r="G29" t="s">
        <v>279</v>
      </c>
      <c r="H29" t="s">
        <v>280</v>
      </c>
      <c r="I29" t="s">
        <v>281</v>
      </c>
      <c r="J29" t="s">
        <v>282</v>
      </c>
    </row>
    <row r="30" spans="1:10" x14ac:dyDescent="0.15">
      <c r="A30">
        <v>29</v>
      </c>
      <c r="B30" t="s">
        <v>261</v>
      </c>
      <c r="C30" t="s">
        <v>283</v>
      </c>
      <c r="D30" t="str">
        <f t="shared" si="0"/>
        <v>益田市立東陽</v>
      </c>
      <c r="E30" t="s">
        <v>284</v>
      </c>
      <c r="F30" t="s">
        <v>285</v>
      </c>
      <c r="G30" t="s">
        <v>286</v>
      </c>
      <c r="H30" t="s">
        <v>287</v>
      </c>
      <c r="I30" t="s">
        <v>288</v>
      </c>
      <c r="J30" t="s">
        <v>289</v>
      </c>
    </row>
    <row r="31" spans="1:10" x14ac:dyDescent="0.15">
      <c r="A31">
        <v>30</v>
      </c>
      <c r="B31" t="s">
        <v>261</v>
      </c>
      <c r="C31" t="s">
        <v>290</v>
      </c>
      <c r="D31" t="str">
        <f t="shared" si="0"/>
        <v>益田市立鎌手</v>
      </c>
      <c r="E31" t="s">
        <v>291</v>
      </c>
      <c r="F31" t="s">
        <v>292</v>
      </c>
      <c r="G31" t="s">
        <v>293</v>
      </c>
      <c r="H31" t="s">
        <v>294</v>
      </c>
      <c r="I31" t="s">
        <v>295</v>
      </c>
      <c r="J31" t="s">
        <v>296</v>
      </c>
    </row>
    <row r="32" spans="1:10" x14ac:dyDescent="0.15">
      <c r="A32">
        <v>31</v>
      </c>
      <c r="B32" t="s">
        <v>261</v>
      </c>
      <c r="C32" t="s">
        <v>297</v>
      </c>
      <c r="D32" t="str">
        <f t="shared" si="0"/>
        <v>益田市立真砂</v>
      </c>
      <c r="E32" t="s">
        <v>298</v>
      </c>
      <c r="F32" t="s">
        <v>299</v>
      </c>
      <c r="G32" t="s">
        <v>300</v>
      </c>
      <c r="H32" t="s">
        <v>301</v>
      </c>
      <c r="I32" t="s">
        <v>302</v>
      </c>
      <c r="J32" t="s">
        <v>302</v>
      </c>
    </row>
    <row r="33" spans="1:10" x14ac:dyDescent="0.15">
      <c r="A33">
        <v>32</v>
      </c>
      <c r="B33" t="s">
        <v>261</v>
      </c>
      <c r="C33" t="s">
        <v>303</v>
      </c>
      <c r="D33" t="str">
        <f t="shared" si="0"/>
        <v>益田市立横田</v>
      </c>
      <c r="E33" t="s">
        <v>304</v>
      </c>
      <c r="F33" t="s">
        <v>305</v>
      </c>
      <c r="G33" t="s">
        <v>306</v>
      </c>
      <c r="H33" t="s">
        <v>307</v>
      </c>
      <c r="I33" t="s">
        <v>308</v>
      </c>
      <c r="J33" t="s">
        <v>309</v>
      </c>
    </row>
    <row r="34" spans="1:10" x14ac:dyDescent="0.15">
      <c r="A34">
        <v>33</v>
      </c>
      <c r="B34" t="s">
        <v>261</v>
      </c>
      <c r="C34" t="s">
        <v>310</v>
      </c>
      <c r="D34" t="str">
        <f t="shared" si="0"/>
        <v>益田市立西南</v>
      </c>
      <c r="E34" t="s">
        <v>311</v>
      </c>
      <c r="F34" t="s">
        <v>312</v>
      </c>
      <c r="G34" t="s">
        <v>313</v>
      </c>
      <c r="H34" t="s">
        <v>314</v>
      </c>
      <c r="I34" t="s">
        <v>315</v>
      </c>
      <c r="J34" t="s">
        <v>315</v>
      </c>
    </row>
    <row r="35" spans="1:10" x14ac:dyDescent="0.15">
      <c r="A35">
        <v>34</v>
      </c>
      <c r="B35" t="s">
        <v>261</v>
      </c>
      <c r="C35" t="s">
        <v>316</v>
      </c>
      <c r="D35" t="str">
        <f t="shared" si="0"/>
        <v>益田市立小野</v>
      </c>
      <c r="E35" t="s">
        <v>317</v>
      </c>
      <c r="F35" t="s">
        <v>318</v>
      </c>
      <c r="G35" t="s">
        <v>319</v>
      </c>
      <c r="H35" t="s">
        <v>320</v>
      </c>
      <c r="I35" t="s">
        <v>321</v>
      </c>
      <c r="J35" t="s">
        <v>322</v>
      </c>
    </row>
    <row r="36" spans="1:10" x14ac:dyDescent="0.15">
      <c r="A36">
        <v>35</v>
      </c>
      <c r="B36" t="s">
        <v>261</v>
      </c>
      <c r="C36" t="s">
        <v>323</v>
      </c>
      <c r="D36" t="str">
        <f t="shared" si="0"/>
        <v>益田市立中西</v>
      </c>
      <c r="E36" t="s">
        <v>324</v>
      </c>
      <c r="F36" t="s">
        <v>325</v>
      </c>
      <c r="G36" t="s">
        <v>326</v>
      </c>
      <c r="H36" t="s">
        <v>327</v>
      </c>
      <c r="I36" t="s">
        <v>328</v>
      </c>
      <c r="J36" t="s">
        <v>329</v>
      </c>
    </row>
    <row r="37" spans="1:10" x14ac:dyDescent="0.15">
      <c r="A37">
        <v>36</v>
      </c>
      <c r="B37" t="s">
        <v>261</v>
      </c>
      <c r="C37" t="s">
        <v>330</v>
      </c>
      <c r="D37" t="str">
        <f t="shared" si="0"/>
        <v>益田市立美都</v>
      </c>
      <c r="E37" t="s">
        <v>331</v>
      </c>
      <c r="F37" t="s">
        <v>332</v>
      </c>
      <c r="G37" t="s">
        <v>333</v>
      </c>
      <c r="H37" t="s">
        <v>334</v>
      </c>
      <c r="I37" t="s">
        <v>335</v>
      </c>
      <c r="J37" t="s">
        <v>336</v>
      </c>
    </row>
    <row r="38" spans="1:10" x14ac:dyDescent="0.15">
      <c r="A38">
        <v>37</v>
      </c>
      <c r="B38" t="s">
        <v>261</v>
      </c>
      <c r="C38" t="s">
        <v>337</v>
      </c>
      <c r="D38" t="str">
        <f t="shared" si="0"/>
        <v>益田市立匹見</v>
      </c>
      <c r="E38" t="s">
        <v>338</v>
      </c>
      <c r="F38" t="s">
        <v>339</v>
      </c>
      <c r="G38" t="s">
        <v>340</v>
      </c>
      <c r="H38" t="s">
        <v>341</v>
      </c>
      <c r="I38" t="s">
        <v>342</v>
      </c>
      <c r="J38" t="s">
        <v>342</v>
      </c>
    </row>
  </sheetData>
  <phoneticPr fontId="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参加希望者名簿（入力）</vt:lpstr>
      <vt:lpstr>参加者名簿処理用</vt:lpstr>
      <vt:lpstr>リスト用</vt:lpstr>
      <vt:lpstr>中学校一覧</vt:lpstr>
      <vt:lpstr>'参加希望者名簿（入力）'!Print_Area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2023-05-16T04:39:16Z</cp:lastPrinted>
  <dcterms:created xsi:type="dcterms:W3CDTF">2021-05-12T01:23:16Z</dcterms:created>
  <dcterms:modified xsi:type="dcterms:W3CDTF">2023-05-17T04:16:37Z</dcterms:modified>
</cp:coreProperties>
</file>